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D:\후원\2024년후원\후원품세입세출내역(2024년)\"/>
    </mc:Choice>
  </mc:AlternateContent>
  <xr:revisionPtr revIDLastSave="0" documentId="13_ncr:1_{CEF25F76-414B-49F8-AFDC-5E0DFAD1B6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후원금수입및사용내역" sheetId="1" r:id="rId1"/>
    <sheet name="Sheet1" sheetId="2" r:id="rId2"/>
  </sheets>
  <calcPr calcId="191029"/>
</workbook>
</file>

<file path=xl/calcChain.xml><?xml version="1.0" encoding="utf-8"?>
<calcChain xmlns="http://schemas.openxmlformats.org/spreadsheetml/2006/main">
  <c r="E32" i="1" l="1"/>
  <c r="E37" i="1" l="1"/>
  <c r="E35" i="1"/>
  <c r="D41" i="1"/>
  <c r="C41" i="1"/>
  <c r="E40" i="1"/>
  <c r="E39" i="1"/>
  <c r="E38" i="1"/>
  <c r="E36" i="1"/>
  <c r="C32" i="1"/>
  <c r="G31" i="1"/>
  <c r="G32" i="1" s="1"/>
  <c r="C25" i="1"/>
  <c r="C26" i="1" s="1"/>
  <c r="C21" i="1"/>
  <c r="C22" i="1" s="1"/>
  <c r="C27" i="1" l="1"/>
  <c r="E41" i="1"/>
  <c r="C2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종진</author>
    <author>총무팀장</author>
  </authors>
  <commentList>
    <comment ref="B5" authorId="0" shapeId="0" xr:uid="{00000000-0006-0000-0000-000001000000}">
      <text>
        <r>
          <rPr>
            <b/>
            <sz val="9"/>
            <color rgb="FF000000"/>
            <rFont val="돋움"/>
            <family val="3"/>
            <charset val="129"/>
          </rPr>
          <t>종진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결연후원금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재가결연후원금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무선분관결연후원금</t>
        </r>
      </text>
    </comment>
    <comment ref="B7" authorId="0" shapeId="0" xr:uid="{00000000-0006-0000-0000-000002000000}">
      <text>
        <r>
          <rPr>
            <b/>
            <sz val="9"/>
            <color rgb="FF000000"/>
            <rFont val="돋움"/>
            <family val="3"/>
            <charset val="129"/>
          </rPr>
          <t>종진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청소년결연사업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저소득청소년지원사업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초록우산결연사업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아동청소년통합지원사업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저소득아동식사지원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저소득아동학업지원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새학기용품지원사업</t>
        </r>
      </text>
    </comment>
    <comment ref="B8" authorId="1" shapeId="0" xr:uid="{00000000-0006-0000-0000-000005000000}">
      <text>
        <r>
          <rPr>
            <b/>
            <sz val="9"/>
            <color rgb="FF000000"/>
            <rFont val="돋움"/>
            <family val="3"/>
            <charset val="129"/>
          </rPr>
          <t>총무팀장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돋움"/>
            <family val="3"/>
            <charset val="129"/>
          </rPr>
          <t>도전골든벨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노인나눔터</t>
        </r>
      </text>
    </comment>
    <comment ref="B9" authorId="0" shapeId="0" xr:uid="{00000000-0006-0000-0000-000003000000}">
      <text>
        <r>
          <rPr>
            <b/>
            <sz val="9"/>
            <color rgb="FF000000"/>
            <rFont val="돋움"/>
            <family val="3"/>
            <charset val="129"/>
          </rPr>
          <t>종진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독거남성지원</t>
        </r>
        <r>
          <rPr>
            <sz val="9"/>
            <color rgb="FF000000"/>
            <rFont val="Tahoma"/>
            <family val="2"/>
          </rPr>
          <t>,1</t>
        </r>
        <r>
          <rPr>
            <sz val="9"/>
            <color rgb="FF000000"/>
            <rFont val="돋움"/>
            <family val="3"/>
            <charset val="129"/>
          </rPr>
          <t>인가구지원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 xml:space="preserve">사회적고립가구지원
</t>
        </r>
      </text>
    </comment>
    <comment ref="B10" authorId="1" shapeId="0" xr:uid="{00000000-0006-0000-0000-000009000000}">
      <text>
        <r>
          <rPr>
            <b/>
            <sz val="9"/>
            <color rgb="FF000000"/>
            <rFont val="돋움"/>
            <family val="3"/>
            <charset val="129"/>
          </rPr>
          <t>총무팀장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삼남밑반찬지원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재가밑반찬지원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찾아가는생신잔치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난방비지원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오일허브코리아밑반찬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위생용품지원사업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김장지원사업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일상생활지원사업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소화기지원사업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여름김치</t>
        </r>
      </text>
    </comment>
    <comment ref="B12" authorId="0" shapeId="0" xr:uid="{00000000-0006-0000-0000-000008000000}">
      <text>
        <r>
          <rPr>
            <b/>
            <sz val="9"/>
            <color rgb="FF000000"/>
            <rFont val="돋움"/>
            <family val="3"/>
            <charset val="129"/>
          </rPr>
          <t>종진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무선분관사업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사랑의김장김치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무선마을축제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무선밑반찬지원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무선문해교육</t>
        </r>
      </text>
    </comment>
    <comment ref="E16" authorId="1" shapeId="0" xr:uid="{00000000-0006-0000-0000-00000C000000}">
      <text>
        <r>
          <rPr>
            <b/>
            <sz val="9"/>
            <color rgb="FF000000"/>
            <rFont val="돋움"/>
            <family val="3"/>
            <charset val="129"/>
          </rPr>
          <t>총무팀장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설명절행사</t>
        </r>
        <r>
          <rPr>
            <sz val="9"/>
            <color rgb="FF000000"/>
            <rFont val="Tahoma"/>
            <family val="2"/>
          </rPr>
          <t xml:space="preserve">, </t>
        </r>
        <r>
          <rPr>
            <sz val="9"/>
            <color rgb="FF000000"/>
            <rFont val="돋움"/>
            <family val="3"/>
            <charset val="129"/>
          </rPr>
          <t>한가위사랑나눔</t>
        </r>
        <r>
          <rPr>
            <sz val="9"/>
            <color rgb="FF000000"/>
            <rFont val="Tahoma"/>
            <family val="2"/>
          </rPr>
          <t xml:space="preserve">, </t>
        </r>
        <r>
          <rPr>
            <sz val="9"/>
            <color rgb="FF000000"/>
            <rFont val="돋움"/>
            <family val="3"/>
            <charset val="129"/>
          </rPr>
          <t>어르신정서지원</t>
        </r>
        <r>
          <rPr>
            <sz val="9"/>
            <color rgb="FF000000"/>
            <rFont val="Tahoma"/>
            <family val="2"/>
          </rPr>
          <t xml:space="preserve">, </t>
        </r>
        <r>
          <rPr>
            <sz val="9"/>
            <color rgb="FF000000"/>
            <rFont val="돋움"/>
            <family val="3"/>
            <charset val="129"/>
          </rPr>
          <t>정서지원사업</t>
        </r>
        <r>
          <rPr>
            <sz val="9"/>
            <color rgb="FF000000"/>
            <rFont val="Tahoma"/>
            <family val="2"/>
          </rPr>
          <t>(</t>
        </r>
        <r>
          <rPr>
            <sz val="9"/>
            <color rgb="FF000000"/>
            <rFont val="돋움"/>
            <family val="3"/>
            <charset val="129"/>
          </rPr>
          <t>힐링맘</t>
        </r>
        <r>
          <rPr>
            <sz val="9"/>
            <color rgb="FF000000"/>
            <rFont val="Tahoma"/>
            <family val="2"/>
          </rPr>
          <t xml:space="preserve">), </t>
        </r>
        <r>
          <rPr>
            <sz val="9"/>
            <color rgb="FF000000"/>
            <rFont val="돋움"/>
            <family val="3"/>
            <charset val="129"/>
          </rPr>
          <t>식품지원사업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보건의료서비스</t>
        </r>
        <r>
          <rPr>
            <sz val="9"/>
            <color rgb="FF000000"/>
            <rFont val="Tahoma"/>
            <family val="2"/>
          </rPr>
          <t>,1</t>
        </r>
        <r>
          <rPr>
            <sz val="9"/>
            <color rgb="FF000000"/>
            <rFont val="돋움"/>
            <family val="3"/>
            <charset val="129"/>
          </rPr>
          <t>인가구지원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맘편한힐링캠프</t>
        </r>
      </text>
    </comment>
    <comment ref="E18" authorId="1" shapeId="0" xr:uid="{00000000-0006-0000-0000-00000B000000}">
      <text>
        <r>
          <rPr>
            <b/>
            <sz val="9"/>
            <color rgb="FF000000"/>
            <rFont val="돋움"/>
            <family val="3"/>
            <charset val="129"/>
          </rPr>
          <t>총무팀장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초록우산결연사업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저소득청소년지원사업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저소득가정나눔사업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저소득청소년정서지원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청소년결연사업</t>
        </r>
      </text>
    </comment>
    <comment ref="B19" authorId="0" shapeId="0" xr:uid="{00000000-0006-0000-0000-000007000000}">
      <text>
        <r>
          <rPr>
            <b/>
            <sz val="9"/>
            <color rgb="FF000000"/>
            <rFont val="돋움"/>
            <family val="3"/>
            <charset val="129"/>
          </rPr>
          <t>종진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의치지원</t>
        </r>
        <r>
          <rPr>
            <sz val="9"/>
            <color rgb="FF000000"/>
            <rFont val="Tahoma"/>
            <family val="2"/>
          </rPr>
          <t xml:space="preserve">, </t>
        </r>
        <r>
          <rPr>
            <sz val="9"/>
            <color rgb="FF000000"/>
            <rFont val="돋움"/>
            <family val="3"/>
            <charset val="129"/>
          </rPr>
          <t>치과치료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안경지원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의료보조기구지원</t>
        </r>
      </text>
    </comment>
    <comment ref="E19" authorId="1" shapeId="0" xr:uid="{00000000-0006-0000-0000-00000A000000}">
      <text>
        <r>
          <rPr>
            <b/>
            <sz val="9"/>
            <color rgb="FF000000"/>
            <rFont val="돋움"/>
            <family val="3"/>
            <charset val="129"/>
          </rPr>
          <t>총무팀장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무선밑반찬서비스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도시락서비스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사랑의김장김치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무선마을잔치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무선분관사업</t>
        </r>
      </text>
    </comment>
    <comment ref="E20" authorId="1" shapeId="0" xr:uid="{00000000-0006-0000-0000-000012000000}">
      <text>
        <r>
          <rPr>
            <b/>
            <sz val="9"/>
            <color rgb="FF000000"/>
            <rFont val="돋움"/>
            <family val="3"/>
            <charset val="129"/>
          </rPr>
          <t>총무팀장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저소득아동학업지원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조식지원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식사지원</t>
        </r>
      </text>
    </comment>
    <comment ref="E23" authorId="1" shapeId="0" xr:uid="{00000000-0006-0000-0000-000011000000}">
      <text>
        <r>
          <rPr>
            <b/>
            <sz val="9"/>
            <color rgb="FF000000"/>
            <rFont val="돋움"/>
            <family val="3"/>
            <charset val="129"/>
          </rPr>
          <t>총무팀장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긴급지원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치과치료지원</t>
        </r>
        <r>
          <rPr>
            <sz val="9"/>
            <color rgb="FF000000"/>
            <rFont val="Tahoma"/>
            <family val="2"/>
          </rPr>
          <t>/</t>
        </r>
        <r>
          <rPr>
            <sz val="9"/>
            <color rgb="FF000000"/>
            <rFont val="돋움"/>
            <family val="3"/>
            <charset val="129"/>
          </rPr>
          <t>의치지원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의료보조기구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안경지원</t>
        </r>
        <r>
          <rPr>
            <sz val="9"/>
            <color rgb="FF000000"/>
            <rFont val="Tahoma"/>
            <family val="2"/>
          </rPr>
          <t>/</t>
        </r>
        <r>
          <rPr>
            <sz val="9"/>
            <color rgb="FF000000"/>
            <rFont val="돋움"/>
            <family val="3"/>
            <charset val="129"/>
          </rPr>
          <t>보건의료</t>
        </r>
      </text>
    </comment>
    <comment ref="E24" authorId="1" shapeId="0" xr:uid="{00000000-0006-0000-0000-00000F000000}">
      <text>
        <r>
          <rPr>
            <b/>
            <sz val="9"/>
            <color rgb="FF000000"/>
            <rFont val="돋움"/>
            <family val="3"/>
            <charset val="129"/>
          </rPr>
          <t>총무팀장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삼남밑반찬지원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재가급식서비스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오일허브코리아밑반찬지원사업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김장지원사업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여름김치지원사업</t>
        </r>
      </text>
    </comment>
    <comment ref="E25" authorId="1" shapeId="0" xr:uid="{00000000-0006-0000-0000-00000D000000}">
      <text>
        <r>
          <rPr>
            <b/>
            <sz val="9"/>
            <color rgb="FF000000"/>
            <rFont val="돋움"/>
            <family val="3"/>
            <charset val="129"/>
          </rPr>
          <t>총무팀장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찾아가는생신잔치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재가나들이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취업준비생지원사업</t>
        </r>
        <r>
          <rPr>
            <sz val="9"/>
            <color rgb="FF000000"/>
            <rFont val="Tahoma"/>
            <family val="2"/>
          </rPr>
          <t>,</t>
        </r>
      </text>
    </comment>
    <comment ref="E26" authorId="1" shapeId="0" xr:uid="{00000000-0006-0000-0000-00000E000000}">
      <text>
        <r>
          <rPr>
            <b/>
            <sz val="9"/>
            <color rgb="FF000000"/>
            <rFont val="돋움"/>
            <family val="3"/>
            <charset val="129"/>
          </rPr>
          <t>총무팀장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이불나눔지원사업</t>
        </r>
        <r>
          <rPr>
            <sz val="9"/>
            <color rgb="FF000000"/>
            <rFont val="Tahoma"/>
            <family val="2"/>
          </rPr>
          <t>,</t>
        </r>
        <r>
          <rPr>
            <sz val="9"/>
            <color rgb="FF000000"/>
            <rFont val="돋움"/>
            <family val="3"/>
            <charset val="129"/>
          </rPr>
          <t>위생용품지원</t>
        </r>
        <r>
          <rPr>
            <sz val="9"/>
            <color rgb="FF000000"/>
            <rFont val="Tahoma"/>
            <family val="2"/>
          </rPr>
          <t xml:space="preserve">, </t>
        </r>
        <r>
          <rPr>
            <sz val="9"/>
            <color rgb="FF000000"/>
            <rFont val="돋움"/>
            <family val="3"/>
            <charset val="129"/>
          </rPr>
          <t>난방비지원사업</t>
        </r>
        <r>
          <rPr>
            <sz val="9"/>
            <color rgb="FF000000"/>
            <rFont val="Tahoma"/>
            <family val="2"/>
          </rPr>
          <t xml:space="preserve">, </t>
        </r>
        <r>
          <rPr>
            <sz val="9"/>
            <color rgb="FF000000"/>
            <rFont val="돋움"/>
            <family val="3"/>
            <charset val="129"/>
          </rPr>
          <t>연탄지원</t>
        </r>
      </text>
    </comment>
    <comment ref="C32" authorId="1" shapeId="0" xr:uid="{00000000-0006-0000-0000-000006000000}">
      <text>
        <r>
          <rPr>
            <b/>
            <sz val="9"/>
            <color rgb="FF000000"/>
            <rFont val="돋움"/>
            <family val="3"/>
            <charset val="129"/>
          </rPr>
          <t>총무팀장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이월금</t>
        </r>
        <r>
          <rPr>
            <sz val="9"/>
            <color rgb="FF000000"/>
            <rFont val="Tahoma"/>
            <family val="2"/>
          </rPr>
          <t>23,711</t>
        </r>
        <r>
          <rPr>
            <b/>
            <sz val="9"/>
            <color rgb="FF000000"/>
            <rFont val="돋움"/>
            <family val="3"/>
            <charset val="129"/>
          </rPr>
          <t>원</t>
        </r>
        <r>
          <rPr>
            <sz val="9"/>
            <color rgb="FF000000"/>
            <rFont val="Tahoma"/>
            <family val="2"/>
          </rPr>
          <t>(</t>
        </r>
        <r>
          <rPr>
            <sz val="9"/>
            <color rgb="FF000000"/>
            <rFont val="돋움"/>
            <family val="3"/>
            <charset val="129"/>
          </rPr>
          <t>전년도예금이자</t>
        </r>
        <r>
          <rPr>
            <sz val="9"/>
            <color rgb="FF000000"/>
            <rFont val="Tahoma"/>
            <family val="2"/>
          </rPr>
          <t>)+100,000</t>
        </r>
        <r>
          <rPr>
            <sz val="9"/>
            <color rgb="FF000000"/>
            <rFont val="돋움"/>
            <family val="3"/>
            <charset val="129"/>
          </rPr>
          <t>원</t>
        </r>
        <r>
          <rPr>
            <sz val="9"/>
            <color rgb="FF000000"/>
            <rFont val="Tahoma"/>
            <family val="2"/>
          </rPr>
          <t>(</t>
        </r>
        <r>
          <rPr>
            <sz val="9"/>
            <color rgb="FF000000"/>
            <rFont val="돋움"/>
            <family val="3"/>
            <charset val="129"/>
          </rPr>
          <t>기타자수입</t>
        </r>
        <r>
          <rPr>
            <sz val="9"/>
            <color rgb="FF000000"/>
            <rFont val="Tahoma"/>
            <family val="2"/>
          </rPr>
          <t>)</t>
        </r>
      </text>
    </comment>
    <comment ref="G32" authorId="1" shapeId="0" xr:uid="{00000000-0006-0000-0000-000004000000}">
      <text>
        <r>
          <rPr>
            <b/>
            <sz val="9"/>
            <color rgb="FF000000"/>
            <rFont val="돋움"/>
            <family val="3"/>
            <charset val="129"/>
          </rPr>
          <t>총무팀장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(</t>
        </r>
        <r>
          <rPr>
            <sz val="9"/>
            <color rgb="FF000000"/>
            <rFont val="돋움"/>
            <family val="3"/>
            <charset val="129"/>
          </rPr>
          <t>지출합계</t>
        </r>
        <r>
          <rPr>
            <sz val="9"/>
            <color rgb="FF000000"/>
            <rFont val="Tahoma"/>
            <family val="2"/>
          </rPr>
          <t>)-(</t>
        </r>
        <r>
          <rPr>
            <sz val="9"/>
            <color rgb="FF000000"/>
            <rFont val="돋움"/>
            <family val="3"/>
            <charset val="129"/>
          </rPr>
          <t>전년도이월금</t>
        </r>
        <r>
          <rPr>
            <sz val="9"/>
            <color rgb="FF000000"/>
            <rFont val="Tahoma"/>
            <family val="2"/>
          </rPr>
          <t>(</t>
        </r>
        <r>
          <rPr>
            <sz val="9"/>
            <color rgb="FF000000"/>
            <rFont val="돋움"/>
            <family val="3"/>
            <charset val="129"/>
          </rPr>
          <t>예금이자</t>
        </r>
        <r>
          <rPr>
            <sz val="9"/>
            <color rgb="FF000000"/>
            <rFont val="Tahoma"/>
            <family val="2"/>
          </rPr>
          <t xml:space="preserve"> 23,711)+(</t>
        </r>
        <r>
          <rPr>
            <sz val="9"/>
            <color rgb="FF000000"/>
            <rFont val="돋움"/>
            <family val="3"/>
            <charset val="129"/>
          </rPr>
          <t>전년도이월금</t>
        </r>
        <r>
          <rPr>
            <sz val="9"/>
            <color rgb="FF000000"/>
            <rFont val="Tahoma"/>
            <family val="2"/>
          </rPr>
          <t>-</t>
        </r>
        <r>
          <rPr>
            <sz val="9"/>
            <color rgb="FF000000"/>
            <rFont val="돋움"/>
            <family val="3"/>
            <charset val="129"/>
          </rPr>
          <t>기타잡수입</t>
        </r>
        <r>
          <rPr>
            <sz val="9"/>
            <color rgb="FF000000"/>
            <rFont val="Tahoma"/>
            <family val="2"/>
          </rPr>
          <t xml:space="preserve"> 100,000</t>
        </r>
        <r>
          <rPr>
            <sz val="9"/>
            <color rgb="FF000000"/>
            <rFont val="돋움"/>
            <family val="3"/>
            <charset val="129"/>
          </rPr>
          <t>원</t>
        </r>
        <r>
          <rPr>
            <sz val="9"/>
            <color rgb="FF000000"/>
            <rFont val="Tahoma"/>
            <family val="2"/>
          </rPr>
          <t>)+</t>
        </r>
        <r>
          <rPr>
            <sz val="9"/>
            <color rgb="FF000000"/>
            <rFont val="돋움"/>
            <family val="3"/>
            <charset val="129"/>
          </rPr>
          <t>법인전입금</t>
        </r>
        <r>
          <rPr>
            <sz val="9"/>
            <color rgb="FF000000"/>
            <rFont val="Tahoma"/>
            <family val="2"/>
          </rPr>
          <t>)</t>
        </r>
      </text>
    </comment>
    <comment ref="E41" authorId="1" shapeId="0" xr:uid="{00000000-0006-0000-0000-000010000000}">
      <text>
        <r>
          <rPr>
            <b/>
            <sz val="9"/>
            <color rgb="FF000000"/>
            <rFont val="돋움"/>
            <family val="3"/>
            <charset val="129"/>
          </rPr>
          <t>총무팀장</t>
        </r>
        <r>
          <rPr>
            <b/>
            <sz val="9"/>
            <color rgb="FF000000"/>
            <rFont val="Tahoma"/>
            <family val="2"/>
          </rPr>
          <t>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일반후원</t>
        </r>
        <r>
          <rPr>
            <sz val="9"/>
            <color rgb="FF000000"/>
            <rFont val="Tahoma"/>
            <family val="2"/>
          </rPr>
          <t>+</t>
        </r>
        <r>
          <rPr>
            <sz val="9"/>
            <color rgb="FF000000"/>
            <rFont val="돋움"/>
            <family val="3"/>
            <charset val="129"/>
          </rPr>
          <t>전년도이월금</t>
        </r>
        <r>
          <rPr>
            <sz val="9"/>
            <color rgb="FF000000"/>
            <rFont val="Tahoma"/>
            <family val="2"/>
          </rPr>
          <t>(</t>
        </r>
        <r>
          <rPr>
            <sz val="9"/>
            <color rgb="FF000000"/>
            <rFont val="돋움"/>
            <family val="3"/>
            <charset val="129"/>
          </rPr>
          <t>비지정후원금</t>
        </r>
        <r>
          <rPr>
            <sz val="9"/>
            <color rgb="FF000000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<sst xmlns="http://schemas.openxmlformats.org/spreadsheetml/2006/main" count="99" uniqueCount="91">
  <si>
    <t>무선분관사업,김장지원/어르신정서</t>
  </si>
  <si>
    <t>노인나눔터/도전골든벨/장애인등반대회</t>
  </si>
  <si>
    <t>명절행사/맘편한힐링캠프/어버이날행사</t>
  </si>
  <si>
    <t>식품지원/푸드뱅크지원/푸드마켓지원</t>
  </si>
  <si>
    <t>도전골든벨,마을놀이문화학교/등반대회</t>
  </si>
  <si>
    <t>다문화,산재프로그램,가족관계증진사업</t>
  </si>
  <si>
    <t>장애인직업재활프로그램/장애인직업훈련</t>
  </si>
  <si>
    <t>재가정서지원서비스,취업준비생지원</t>
  </si>
  <si>
    <t>수용비,공공요금,여비,제세공과</t>
  </si>
  <si>
    <t>성인문해교육/골든벨/초등학력인정</t>
  </si>
  <si>
    <t>긴급지원,의치지원/치과/안경지원</t>
  </si>
  <si>
    <t>조부모가정지원,초등학력인정,조식지원</t>
  </si>
  <si>
    <t>재가경제적지원서비스,위생용품지원</t>
  </si>
  <si>
    <t>이동종합복지/행복나눔가전/네트워크</t>
  </si>
  <si>
    <t>식품지원사업,푸드뱅크,푸드마켓사업</t>
  </si>
  <si>
    <t>긴급지원,치과치료지원/의치지원,의료보조기구,안경지원</t>
  </si>
  <si>
    <t>저소득아동.청소년조식지원/저소득아동식사지원,학업지원</t>
  </si>
  <si>
    <t>법인전입금(월계)</t>
  </si>
  <si>
    <t>법인전입금(누계)</t>
  </si>
  <si>
    <t>위기가정지원사업/사례관리</t>
  </si>
  <si>
    <t>노인주간보호,다문화지원사업</t>
  </si>
  <si>
    <t>도전청춘골든벨,복지관지정사업</t>
  </si>
  <si>
    <t>집수리사업/취업준비생지원</t>
  </si>
  <si>
    <t>자원봉사활동지도/노인나눔터</t>
  </si>
  <si>
    <t>차량비</t>
  </si>
  <si>
    <t>계</t>
  </si>
  <si>
    <t>제수당</t>
  </si>
  <si>
    <t>사업비</t>
  </si>
  <si>
    <t>전월계</t>
  </si>
  <si>
    <t>내역</t>
  </si>
  <si>
    <t>이월금</t>
  </si>
  <si>
    <t>누계</t>
  </si>
  <si>
    <t>구분</t>
  </si>
  <si>
    <t>비지정후원금
사용내역</t>
  </si>
  <si>
    <t>결연후원금
 지원</t>
  </si>
  <si>
    <t>전년도이월금(비지정)</t>
  </si>
  <si>
    <t>전년도이월금(지정)</t>
  </si>
  <si>
    <t>장애인직업재활서비스</t>
  </si>
  <si>
    <t>인건비,단결행사</t>
  </si>
  <si>
    <t>경제적지원서비스</t>
  </si>
  <si>
    <t>후원관리,홍보사업</t>
  </si>
  <si>
    <t>장애인직업기능훈련</t>
  </si>
  <si>
    <t>재가경제적지원서비스</t>
  </si>
  <si>
    <t>무선분관결연후원금</t>
  </si>
  <si>
    <t>청소년지원사업(결연,정서지원등)/아동청소년통합지원,새학기용품지원</t>
  </si>
  <si>
    <t>누  계</t>
  </si>
  <si>
    <t>지출금액</t>
  </si>
  <si>
    <t>운영비,시설비</t>
  </si>
  <si>
    <t>도시락지원</t>
  </si>
  <si>
    <t>세출계정</t>
  </si>
  <si>
    <t>비지정후원금</t>
  </si>
  <si>
    <t>월   계</t>
  </si>
  <si>
    <t>결연후원금</t>
  </si>
  <si>
    <t>수입금액</t>
  </si>
  <si>
    <t>지역조직화</t>
  </si>
  <si>
    <t>지역사회보호</t>
  </si>
  <si>
    <t>재가복지사업</t>
  </si>
  <si>
    <t>자산취득비</t>
  </si>
  <si>
    <t>월  계</t>
  </si>
  <si>
    <t>기타후생경비</t>
  </si>
  <si>
    <t>지정후원금</t>
  </si>
  <si>
    <t>일반후원</t>
  </si>
  <si>
    <t>사업비이월금</t>
  </si>
  <si>
    <t>교육문화</t>
  </si>
  <si>
    <t>가족기능강화</t>
  </si>
  <si>
    <t>후원금(누계)</t>
  </si>
  <si>
    <t>자선바자회</t>
  </si>
  <si>
    <t>재가급식서비스</t>
  </si>
  <si>
    <t>시설장비유지비</t>
  </si>
  <si>
    <t>시설수리비</t>
  </si>
  <si>
    <t>조부모가정지원</t>
  </si>
  <si>
    <t>사례관리</t>
  </si>
  <si>
    <t>후원금(월계)</t>
  </si>
  <si>
    <t>지역사회보호(설명절,한가위,정서지원,식품지원 등)</t>
  </si>
  <si>
    <t xml:space="preserve">           누   계(2024년수입)</t>
  </si>
  <si>
    <t>재가일상생활지원,집수리,소화기지원,새학기용품지원</t>
  </si>
  <si>
    <t>공공요금,차량비,시설유지,수용비,비품구입</t>
  </si>
  <si>
    <t>청소년결연사업,저소득청소년지원/통합지원</t>
  </si>
  <si>
    <t>무선분관사업,급식서비스,도시락,마을잔치</t>
  </si>
  <si>
    <t>노인주간보,보건의료,노인행사,독거남성지원</t>
  </si>
  <si>
    <t>재가복지사업,위생용품지원사업</t>
    <phoneticPr fontId="29" type="noConversion"/>
  </si>
  <si>
    <t>독거남성지원,1인가구지원사업,사회적고립</t>
    <phoneticPr fontId="29" type="noConversion"/>
  </si>
  <si>
    <t>사례관리/위기가정/고립지원</t>
    <phoneticPr fontId="29" type="noConversion"/>
  </si>
  <si>
    <t>후원관리,장애인직업재활서비스</t>
    <phoneticPr fontId="29" type="noConversion"/>
  </si>
  <si>
    <t>비품구입</t>
    <phoneticPr fontId="29" type="noConversion"/>
  </si>
  <si>
    <t>차량유류</t>
    <phoneticPr fontId="29" type="noConversion"/>
  </si>
  <si>
    <t>제잡비</t>
    <phoneticPr fontId="29" type="noConversion"/>
  </si>
  <si>
    <r>
      <rPr>
        <u/>
        <sz val="18"/>
        <color rgb="FF000000"/>
        <rFont val="맑은 고딕"/>
        <family val="3"/>
        <charset val="129"/>
      </rPr>
      <t xml:space="preserve"> 2024년 12월 복지관 후원금 사용내역  </t>
    </r>
    <r>
      <rPr>
        <sz val="18"/>
        <color rgb="FF000000"/>
        <rFont val="맑은 고딕"/>
        <family val="3"/>
        <charset val="129"/>
      </rPr>
      <t xml:space="preserve">              </t>
    </r>
    <r>
      <rPr>
        <sz val="16"/>
        <color rgb="FF000000"/>
        <rFont val="맑은 고딕"/>
        <family val="3"/>
        <charset val="129"/>
      </rPr>
      <t xml:space="preserve">            
</t>
    </r>
    <phoneticPr fontId="29" type="noConversion"/>
  </si>
  <si>
    <t>당월(12월)</t>
    <phoneticPr fontId="29" type="noConversion"/>
  </si>
  <si>
    <t>주민관계형성사업,사회공헌활동,하늘카페/네트워크협력</t>
    <phoneticPr fontId="29" type="noConversion"/>
  </si>
  <si>
    <t>이동종합복지사업/행복나눔가전서비스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</si>
</sst>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1" formatCode="_-* #,##0_-;\-* #,##0_-;_-* &quot;-&quot;_-;_-@_-"/>
  </numFmts>
  <fonts count="30" x14ac:knownFonts="1">
    <font>
      <sz val="11"/>
      <color rgb="FF000000"/>
      <name val="맑은 고딕"/>
    </font>
    <font>
      <b/>
      <sz val="12"/>
      <color rgb="FF000000"/>
      <name val="굴림체"/>
      <family val="3"/>
      <charset val="129"/>
    </font>
    <font>
      <sz val="12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b/>
      <sz val="11"/>
      <color rgb="FF0000FF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0"/>
      <color rgb="FF000000"/>
      <name val="굴림체"/>
      <family val="3"/>
      <charset val="129"/>
    </font>
    <font>
      <b/>
      <sz val="9.5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b/>
      <sz val="11"/>
      <color rgb="FF000000"/>
      <name val="굴림체"/>
      <family val="3"/>
      <charset val="129"/>
    </font>
    <font>
      <b/>
      <sz val="11"/>
      <color rgb="FF000000"/>
      <name val="맑은 고딕"/>
      <family val="3"/>
      <charset val="129"/>
    </font>
    <font>
      <b/>
      <sz val="9"/>
      <color rgb="FF000000"/>
      <name val="굴림체"/>
      <family val="3"/>
      <charset val="129"/>
    </font>
    <font>
      <sz val="9.5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  <font>
      <b/>
      <sz val="12"/>
      <color rgb="FF286892"/>
      <name val="굴림체"/>
      <family val="3"/>
      <charset val="129"/>
    </font>
    <font>
      <sz val="9.5"/>
      <color rgb="FF000000"/>
      <name val="굴림체"/>
      <family val="3"/>
      <charset val="129"/>
    </font>
    <font>
      <u/>
      <sz val="18"/>
      <color rgb="FF000000"/>
      <name val="맑은 고딕"/>
      <family val="3"/>
      <charset val="129"/>
    </font>
    <font>
      <sz val="18"/>
      <color rgb="FF000000"/>
      <name val="맑은 고딕"/>
      <family val="3"/>
      <charset val="129"/>
    </font>
    <font>
      <b/>
      <sz val="9"/>
      <color rgb="FF000000"/>
      <name val="돋움"/>
      <family val="3"/>
      <charset val="129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9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FDEADB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E7EDF5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DDD9C3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28" fillId="0" borderId="0">
      <alignment vertical="center"/>
    </xf>
  </cellStyleXfs>
  <cellXfs count="122">
    <xf numFmtId="0" fontId="0" fillId="0" borderId="0" xfId="0">
      <alignment vertical="center"/>
    </xf>
    <xf numFmtId="3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right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3" fontId="3" fillId="0" borderId="0" xfId="0" applyNumberFormat="1" applyFont="1">
      <alignment vertical="center"/>
    </xf>
    <xf numFmtId="0" fontId="4" fillId="0" borderId="1" xfId="0" applyFont="1" applyBorder="1">
      <alignment vertical="center"/>
    </xf>
    <xf numFmtId="3" fontId="5" fillId="0" borderId="2" xfId="0" applyNumberFormat="1" applyFont="1" applyBorder="1" applyAlignment="1">
      <alignment horizontal="right" vertical="center" wrapText="1"/>
    </xf>
    <xf numFmtId="41" fontId="5" fillId="0" borderId="2" xfId="1" applyFont="1" applyBorder="1" applyAlignment="1">
      <alignment horizontal="right" vertical="center" wrapText="1"/>
    </xf>
    <xf numFmtId="41" fontId="5" fillId="0" borderId="3" xfId="1" applyFont="1" applyBorder="1" applyAlignment="1">
      <alignment horizontal="right" vertical="center" wrapText="1"/>
    </xf>
    <xf numFmtId="0" fontId="4" fillId="0" borderId="4" xfId="0" applyFont="1" applyBorder="1">
      <alignment vertical="center"/>
    </xf>
    <xf numFmtId="3" fontId="5" fillId="2" borderId="3" xfId="0" applyNumberFormat="1" applyFont="1" applyFill="1" applyBorder="1" applyAlignment="1">
      <alignment horizontal="right" vertical="center" wrapText="1"/>
    </xf>
    <xf numFmtId="3" fontId="5" fillId="3" borderId="5" xfId="0" applyNumberFormat="1" applyFont="1" applyFill="1" applyBorder="1" applyAlignment="1">
      <alignment horizontal="right" vertical="center" wrapText="1"/>
    </xf>
    <xf numFmtId="0" fontId="5" fillId="2" borderId="3" xfId="0" applyFont="1" applyFill="1" applyBorder="1" applyAlignment="1">
      <alignment horizontal="center" vertical="center" wrapText="1"/>
    </xf>
    <xf numFmtId="41" fontId="5" fillId="3" borderId="6" xfId="1" applyFont="1" applyFill="1" applyBorder="1" applyAlignment="1">
      <alignment horizontal="right" vertical="center" wrapText="1"/>
    </xf>
    <xf numFmtId="3" fontId="5" fillId="3" borderId="7" xfId="0" applyNumberFormat="1" applyFont="1" applyFill="1" applyBorder="1">
      <alignment vertical="center"/>
    </xf>
    <xf numFmtId="3" fontId="5" fillId="0" borderId="3" xfId="0" applyNumberFormat="1" applyFont="1" applyBorder="1" applyAlignment="1">
      <alignment horizontal="right" vertical="center" wrapText="1"/>
    </xf>
    <xf numFmtId="0" fontId="5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41" fontId="0" fillId="0" borderId="0" xfId="0" applyNumberFormat="1">
      <alignment vertical="center"/>
    </xf>
    <xf numFmtId="41" fontId="28" fillId="0" borderId="0" xfId="1">
      <alignment vertical="center"/>
    </xf>
    <xf numFmtId="41" fontId="4" fillId="2" borderId="1" xfId="1" applyFont="1" applyFill="1" applyBorder="1" applyAlignment="1">
      <alignment horizontal="right" vertical="center" wrapText="1"/>
    </xf>
    <xf numFmtId="41" fontId="4" fillId="2" borderId="3" xfId="1" applyFont="1" applyFill="1" applyBorder="1" applyAlignment="1">
      <alignment horizontal="right" vertical="center" wrapText="1"/>
    </xf>
    <xf numFmtId="0" fontId="5" fillId="0" borderId="4" xfId="0" applyFont="1" applyBorder="1">
      <alignment vertical="center"/>
    </xf>
    <xf numFmtId="0" fontId="5" fillId="0" borderId="3" xfId="0" applyFont="1" applyBorder="1">
      <alignment vertical="center"/>
    </xf>
    <xf numFmtId="0" fontId="5" fillId="5" borderId="10" xfId="0" applyFont="1" applyFill="1" applyBorder="1" applyAlignment="1">
      <alignment horizontal="left" vertical="center" indent="1"/>
    </xf>
    <xf numFmtId="41" fontId="5" fillId="5" borderId="10" xfId="1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/>
    </xf>
    <xf numFmtId="0" fontId="9" fillId="5" borderId="11" xfId="0" applyFont="1" applyFill="1" applyBorder="1">
      <alignment vertical="center"/>
    </xf>
    <xf numFmtId="0" fontId="9" fillId="5" borderId="12" xfId="0" applyFont="1" applyFill="1" applyBorder="1">
      <alignment vertical="center"/>
    </xf>
    <xf numFmtId="41" fontId="5" fillId="0" borderId="3" xfId="0" applyNumberFormat="1" applyFont="1" applyBorder="1" applyAlignment="1">
      <alignment horizontal="right" vertical="center"/>
    </xf>
    <xf numFmtId="41" fontId="5" fillId="0" borderId="3" xfId="1" applyFont="1" applyBorder="1" applyAlignment="1">
      <alignment horizontal="right" vertical="center"/>
    </xf>
    <xf numFmtId="0" fontId="5" fillId="3" borderId="13" xfId="0" applyFont="1" applyFill="1" applyBorder="1">
      <alignment vertical="center"/>
    </xf>
    <xf numFmtId="0" fontId="10" fillId="3" borderId="9" xfId="0" applyFont="1" applyFill="1" applyBorder="1" applyAlignment="1">
      <alignment horizontal="center" vertical="center"/>
    </xf>
    <xf numFmtId="0" fontId="5" fillId="3" borderId="14" xfId="0" applyFont="1" applyFill="1" applyBorder="1">
      <alignment vertical="center"/>
    </xf>
    <xf numFmtId="0" fontId="9" fillId="3" borderId="15" xfId="0" applyFont="1" applyFill="1" applyBorder="1">
      <alignment vertical="center"/>
    </xf>
    <xf numFmtId="41" fontId="11" fillId="3" borderId="9" xfId="1" applyFont="1" applyFill="1" applyBorder="1" applyAlignment="1">
      <alignment horizontal="right" vertical="center"/>
    </xf>
    <xf numFmtId="41" fontId="12" fillId="3" borderId="9" xfId="1" applyFont="1" applyFill="1" applyBorder="1" applyAlignment="1">
      <alignment horizontal="right" vertical="center"/>
    </xf>
    <xf numFmtId="41" fontId="13" fillId="3" borderId="9" xfId="1" applyFont="1" applyFill="1" applyBorder="1" applyAlignment="1">
      <alignment horizontal="right" vertical="center"/>
    </xf>
    <xf numFmtId="0" fontId="5" fillId="0" borderId="3" xfId="0" applyFont="1" applyBorder="1" applyAlignment="1">
      <alignment horizontal="left" vertical="center"/>
    </xf>
    <xf numFmtId="41" fontId="4" fillId="2" borderId="16" xfId="1" applyFont="1" applyFill="1" applyBorder="1" applyAlignment="1">
      <alignment horizontal="right" vertical="center" wrapText="1"/>
    </xf>
    <xf numFmtId="3" fontId="10" fillId="2" borderId="17" xfId="0" applyNumberFormat="1" applyFont="1" applyFill="1" applyBorder="1" applyAlignment="1">
      <alignment horizontal="right" vertical="center" wrapText="1"/>
    </xf>
    <xf numFmtId="0" fontId="14" fillId="6" borderId="18" xfId="0" applyFont="1" applyFill="1" applyBorder="1" applyAlignment="1">
      <alignment horizontal="center" vertical="center"/>
    </xf>
    <xf numFmtId="0" fontId="14" fillId="6" borderId="13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/>
    </xf>
    <xf numFmtId="41" fontId="5" fillId="6" borderId="21" xfId="1" applyFont="1" applyFill="1" applyBorder="1">
      <alignment vertical="center"/>
    </xf>
    <xf numFmtId="41" fontId="5" fillId="6" borderId="7" xfId="1" applyFont="1" applyFill="1" applyBorder="1">
      <alignment vertical="center"/>
    </xf>
    <xf numFmtId="3" fontId="17" fillId="3" borderId="9" xfId="0" applyNumberFormat="1" applyFont="1" applyFill="1" applyBorder="1" applyAlignment="1">
      <alignment horizontal="right" vertical="center" wrapText="1"/>
    </xf>
    <xf numFmtId="0" fontId="18" fillId="0" borderId="1" xfId="0" applyFont="1" applyBorder="1">
      <alignment vertical="center"/>
    </xf>
    <xf numFmtId="0" fontId="5" fillId="4" borderId="3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3" fontId="5" fillId="0" borderId="3" xfId="0" applyNumberFormat="1" applyFont="1" applyBorder="1" applyAlignment="1">
      <alignment horizontal="right" vertical="center"/>
    </xf>
    <xf numFmtId="0" fontId="7" fillId="0" borderId="3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4" borderId="5" xfId="0" applyFont="1" applyFill="1" applyBorder="1" applyAlignment="1">
      <alignment horizontal="left" vertical="top" wrapText="1"/>
    </xf>
    <xf numFmtId="0" fontId="6" fillId="0" borderId="3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  <xf numFmtId="0" fontId="4" fillId="4" borderId="26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5" fillId="4" borderId="5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1" fillId="4" borderId="23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left" vertical="center"/>
    </xf>
    <xf numFmtId="0" fontId="6" fillId="8" borderId="34" xfId="0" applyFont="1" applyFill="1" applyBorder="1" applyAlignment="1">
      <alignment horizontal="left" vertical="center" wrapText="1"/>
    </xf>
    <xf numFmtId="0" fontId="6" fillId="8" borderId="4" xfId="0" applyFont="1" applyFill="1" applyBorder="1" applyAlignment="1">
      <alignment horizontal="left" vertical="center" wrapText="1"/>
    </xf>
    <xf numFmtId="0" fontId="0" fillId="4" borderId="28" xfId="0" applyFill="1" applyBorder="1" applyAlignment="1">
      <alignment horizontal="center" vertical="center"/>
    </xf>
    <xf numFmtId="0" fontId="0" fillId="4" borderId="26" xfId="0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0" fontId="20" fillId="7" borderId="10" xfId="0" applyFont="1" applyFill="1" applyBorder="1" applyAlignment="1">
      <alignment horizontal="center" vertical="center" wrapText="1"/>
    </xf>
    <xf numFmtId="0" fontId="20" fillId="7" borderId="3" xfId="0" applyFont="1" applyFill="1" applyBorder="1" applyAlignment="1">
      <alignment horizontal="center" vertical="center" wrapText="1"/>
    </xf>
    <xf numFmtId="0" fontId="21" fillId="0" borderId="16" xfId="0" applyFont="1" applyBorder="1" applyAlignment="1">
      <alignment horizontal="left" vertical="center"/>
    </xf>
    <xf numFmtId="0" fontId="21" fillId="0" borderId="4" xfId="0" applyFont="1" applyBorder="1" applyAlignment="1">
      <alignment horizontal="left" vertical="center"/>
    </xf>
    <xf numFmtId="0" fontId="5" fillId="2" borderId="25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20" fillId="7" borderId="30" xfId="0" applyFont="1" applyFill="1" applyBorder="1" applyAlignment="1">
      <alignment horizontal="center" vertical="center" wrapText="1"/>
    </xf>
    <xf numFmtId="0" fontId="20" fillId="7" borderId="31" xfId="0" applyFont="1" applyFill="1" applyBorder="1" applyAlignment="1">
      <alignment horizontal="center" vertical="center" wrapText="1"/>
    </xf>
    <xf numFmtId="0" fontId="20" fillId="7" borderId="32" xfId="0" applyFont="1" applyFill="1" applyBorder="1" applyAlignment="1">
      <alignment horizontal="center" vertical="center" wrapText="1"/>
    </xf>
    <xf numFmtId="0" fontId="20" fillId="7" borderId="33" xfId="0" applyFont="1" applyFill="1" applyBorder="1" applyAlignment="1">
      <alignment horizontal="center" vertical="center" wrapText="1"/>
    </xf>
    <xf numFmtId="0" fontId="7" fillId="0" borderId="16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19" fillId="0" borderId="0" xfId="0" applyFont="1" applyAlignment="1">
      <alignment horizontal="center" vertical="top" wrapText="1"/>
    </xf>
    <xf numFmtId="0" fontId="19" fillId="0" borderId="0" xfId="0" applyFont="1" applyAlignment="1">
      <alignment horizontal="center" vertical="top"/>
    </xf>
    <xf numFmtId="0" fontId="20" fillId="7" borderId="21" xfId="0" applyFont="1" applyFill="1" applyBorder="1" applyAlignment="1">
      <alignment horizontal="center" vertical="center" wrapText="1"/>
    </xf>
    <xf numFmtId="0" fontId="20" fillId="7" borderId="2" xfId="0" applyFont="1" applyFill="1" applyBorder="1" applyAlignment="1">
      <alignment horizontal="center" vertical="center" wrapText="1"/>
    </xf>
    <xf numFmtId="0" fontId="0" fillId="0" borderId="23" xfId="0" applyBorder="1">
      <alignment vertical="center"/>
    </xf>
    <xf numFmtId="0" fontId="0" fillId="0" borderId="1" xfId="0" applyBorder="1">
      <alignment vertical="center"/>
    </xf>
    <xf numFmtId="0" fontId="20" fillId="7" borderId="18" xfId="0" applyFont="1" applyFill="1" applyBorder="1" applyAlignment="1">
      <alignment horizontal="center" vertical="center" wrapText="1"/>
    </xf>
    <xf numFmtId="0" fontId="20" fillId="7" borderId="24" xfId="0" applyFont="1" applyFill="1" applyBorder="1" applyAlignment="1">
      <alignment horizontal="center" vertical="center" wrapText="1"/>
    </xf>
    <xf numFmtId="0" fontId="5" fillId="4" borderId="25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27" xfId="0" applyFont="1" applyFill="1" applyBorder="1" applyAlignment="1">
      <alignment horizontal="center" vertical="center" wrapText="1"/>
    </xf>
    <xf numFmtId="0" fontId="21" fillId="4" borderId="28" xfId="0" applyFont="1" applyFill="1" applyBorder="1" applyAlignment="1">
      <alignment horizontal="center" vertical="center" wrapText="1"/>
    </xf>
    <xf numFmtId="0" fontId="21" fillId="4" borderId="26" xfId="0" applyFont="1" applyFill="1" applyBorder="1" applyAlignment="1">
      <alignment horizontal="center" vertical="center" wrapText="1"/>
    </xf>
    <xf numFmtId="0" fontId="21" fillId="4" borderId="27" xfId="0" applyFont="1" applyFill="1" applyBorder="1" applyAlignment="1">
      <alignment horizontal="center" vertical="center" wrapText="1"/>
    </xf>
    <xf numFmtId="0" fontId="10" fillId="3" borderId="29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46"/>
  <sheetViews>
    <sheetView tabSelected="1" zoomScale="98" zoomScaleNormal="98" zoomScaleSheetLayoutView="75" workbookViewId="0">
      <selection activeCell="J42" sqref="J42"/>
    </sheetView>
  </sheetViews>
  <sheetFormatPr defaultColWidth="9" defaultRowHeight="16.5" x14ac:dyDescent="0.3"/>
  <cols>
    <col min="1" max="1" width="10.5" customWidth="1"/>
    <col min="2" max="2" width="27.375" customWidth="1"/>
    <col min="3" max="3" width="12.75" customWidth="1"/>
    <col min="4" max="4" width="10.5" customWidth="1"/>
    <col min="5" max="5" width="20.25" customWidth="1"/>
    <col min="6" max="6" width="18.125" customWidth="1"/>
    <col min="7" max="7" width="12.25" customWidth="1"/>
    <col min="8" max="8" width="10.25" bestFit="1" customWidth="1"/>
    <col min="9" max="9" width="9.5" customWidth="1"/>
    <col min="12" max="12" width="11.625" bestFit="1" customWidth="1"/>
  </cols>
  <sheetData>
    <row r="1" spans="1:7" ht="35.25" customHeight="1" x14ac:dyDescent="0.3">
      <c r="A1" s="104" t="s">
        <v>87</v>
      </c>
      <c r="B1" s="105"/>
      <c r="C1" s="105"/>
      <c r="D1" s="105"/>
      <c r="E1" s="105"/>
      <c r="F1" s="105"/>
      <c r="G1" s="105"/>
    </row>
    <row r="2" spans="1:7" ht="13.5" customHeight="1" x14ac:dyDescent="0.3">
      <c r="A2" s="110" t="s">
        <v>32</v>
      </c>
      <c r="B2" s="90" t="s">
        <v>49</v>
      </c>
      <c r="C2" s="90" t="s">
        <v>53</v>
      </c>
      <c r="D2" s="90" t="s">
        <v>32</v>
      </c>
      <c r="E2" s="98" t="s">
        <v>49</v>
      </c>
      <c r="F2" s="99"/>
      <c r="G2" s="106" t="s">
        <v>46</v>
      </c>
    </row>
    <row r="3" spans="1:7" ht="8.25" customHeight="1" x14ac:dyDescent="0.3">
      <c r="A3" s="111"/>
      <c r="B3" s="91"/>
      <c r="C3" s="91"/>
      <c r="D3" s="91"/>
      <c r="E3" s="100"/>
      <c r="F3" s="101"/>
      <c r="G3" s="107"/>
    </row>
    <row r="4" spans="1:7" ht="12" customHeight="1" x14ac:dyDescent="0.3">
      <c r="A4" s="112" t="s">
        <v>60</v>
      </c>
      <c r="B4" s="19" t="s">
        <v>13</v>
      </c>
      <c r="C4" s="17">
        <v>11335000</v>
      </c>
      <c r="D4" s="77" t="s">
        <v>34</v>
      </c>
      <c r="E4" s="78" t="s">
        <v>39</v>
      </c>
      <c r="F4" s="79"/>
      <c r="G4" s="8">
        <v>4710000</v>
      </c>
    </row>
    <row r="5" spans="1:7" ht="12" customHeight="1" x14ac:dyDescent="0.3">
      <c r="A5" s="113"/>
      <c r="B5" s="18" t="s">
        <v>52</v>
      </c>
      <c r="C5" s="17">
        <v>12465000</v>
      </c>
      <c r="D5" s="108"/>
      <c r="E5" s="78" t="s">
        <v>42</v>
      </c>
      <c r="F5" s="79"/>
      <c r="G5" s="8">
        <v>8540000</v>
      </c>
    </row>
    <row r="6" spans="1:7" ht="12" customHeight="1" x14ac:dyDescent="0.3">
      <c r="A6" s="113"/>
      <c r="B6" s="58" t="s">
        <v>2</v>
      </c>
      <c r="C6" s="17"/>
      <c r="D6" s="109"/>
      <c r="E6" s="78" t="s">
        <v>43</v>
      </c>
      <c r="F6" s="79"/>
      <c r="G6" s="8">
        <v>230000</v>
      </c>
    </row>
    <row r="7" spans="1:7" ht="12" customHeight="1" x14ac:dyDescent="0.3">
      <c r="A7" s="113"/>
      <c r="B7" s="59" t="s">
        <v>44</v>
      </c>
      <c r="C7" s="17"/>
      <c r="D7" s="77" t="s">
        <v>54</v>
      </c>
      <c r="E7" s="78" t="s">
        <v>40</v>
      </c>
      <c r="F7" s="79"/>
      <c r="G7" s="8">
        <v>132961</v>
      </c>
    </row>
    <row r="8" spans="1:7" ht="12" customHeight="1" x14ac:dyDescent="0.3">
      <c r="A8" s="113"/>
      <c r="B8" s="58" t="s">
        <v>1</v>
      </c>
      <c r="C8" s="17">
        <v>-1847218</v>
      </c>
      <c r="D8" s="69"/>
      <c r="E8" s="71" t="s">
        <v>4</v>
      </c>
      <c r="F8" s="72"/>
      <c r="G8" s="9"/>
    </row>
    <row r="9" spans="1:7" ht="12" customHeight="1" x14ac:dyDescent="0.3">
      <c r="A9" s="113"/>
      <c r="B9" s="64" t="s">
        <v>81</v>
      </c>
      <c r="C9" s="17"/>
      <c r="D9" s="69"/>
      <c r="E9" s="92" t="s">
        <v>90</v>
      </c>
      <c r="F9" s="93"/>
      <c r="G9" s="9">
        <v>13988100</v>
      </c>
    </row>
    <row r="10" spans="1:7" ht="12" customHeight="1" x14ac:dyDescent="0.3">
      <c r="A10" s="113"/>
      <c r="B10" s="18" t="s">
        <v>80</v>
      </c>
      <c r="C10" s="17">
        <v>61140000</v>
      </c>
      <c r="D10" s="69"/>
      <c r="E10" s="44" t="s">
        <v>23</v>
      </c>
      <c r="F10" s="44"/>
      <c r="G10" s="9">
        <v>4173460</v>
      </c>
    </row>
    <row r="11" spans="1:7" ht="12" customHeight="1" x14ac:dyDescent="0.3">
      <c r="A11" s="113"/>
      <c r="B11" s="18" t="s">
        <v>20</v>
      </c>
      <c r="C11" s="17">
        <v>690000</v>
      </c>
      <c r="D11" s="69"/>
      <c r="E11" s="65" t="s">
        <v>89</v>
      </c>
      <c r="F11" s="66"/>
      <c r="G11" s="9">
        <v>520000</v>
      </c>
    </row>
    <row r="12" spans="1:7" ht="12" customHeight="1" x14ac:dyDescent="0.3">
      <c r="A12" s="113"/>
      <c r="B12" s="19" t="s">
        <v>0</v>
      </c>
      <c r="C12" s="17">
        <v>540000</v>
      </c>
      <c r="D12" s="20" t="s">
        <v>63</v>
      </c>
      <c r="E12" s="78" t="s">
        <v>9</v>
      </c>
      <c r="F12" s="79"/>
      <c r="G12" s="9">
        <v>840000</v>
      </c>
    </row>
    <row r="13" spans="1:7" ht="12" customHeight="1" x14ac:dyDescent="0.3">
      <c r="A13" s="113"/>
      <c r="B13" s="58" t="s">
        <v>11</v>
      </c>
      <c r="C13" s="57"/>
      <c r="D13" s="55" t="s">
        <v>71</v>
      </c>
      <c r="E13" s="78" t="s">
        <v>19</v>
      </c>
      <c r="F13" s="79"/>
      <c r="G13" s="9">
        <v>6740650</v>
      </c>
    </row>
    <row r="14" spans="1:7" ht="12" customHeight="1" x14ac:dyDescent="0.3">
      <c r="A14" s="113"/>
      <c r="B14" s="60" t="s">
        <v>48</v>
      </c>
      <c r="C14" s="17">
        <v>280000</v>
      </c>
      <c r="D14" s="82" t="s">
        <v>64</v>
      </c>
      <c r="E14" s="75" t="s">
        <v>5</v>
      </c>
      <c r="F14" s="76"/>
      <c r="G14" s="9"/>
    </row>
    <row r="15" spans="1:7" ht="12" customHeight="1" x14ac:dyDescent="0.3">
      <c r="A15" s="113"/>
      <c r="B15" s="58" t="s">
        <v>6</v>
      </c>
      <c r="C15" s="17">
        <v>1333000</v>
      </c>
      <c r="D15" s="83"/>
      <c r="E15" s="75" t="s">
        <v>70</v>
      </c>
      <c r="F15" s="76"/>
      <c r="G15" s="9">
        <v>5016000</v>
      </c>
    </row>
    <row r="16" spans="1:7" ht="12" customHeight="1" x14ac:dyDescent="0.3">
      <c r="A16" s="113"/>
      <c r="B16" s="60" t="s">
        <v>21</v>
      </c>
      <c r="C16" s="17"/>
      <c r="D16" s="77" t="s">
        <v>55</v>
      </c>
      <c r="E16" s="71" t="s">
        <v>73</v>
      </c>
      <c r="F16" s="72"/>
      <c r="G16" s="9">
        <v>567600</v>
      </c>
    </row>
    <row r="17" spans="1:9" ht="12" customHeight="1" x14ac:dyDescent="0.3">
      <c r="A17" s="113"/>
      <c r="B17" s="61" t="s">
        <v>82</v>
      </c>
      <c r="C17" s="17">
        <v>4387150</v>
      </c>
      <c r="D17" s="69"/>
      <c r="E17" s="73" t="s">
        <v>79</v>
      </c>
      <c r="F17" s="74"/>
      <c r="G17" s="9">
        <v>865800</v>
      </c>
    </row>
    <row r="18" spans="1:9" ht="12" customHeight="1" x14ac:dyDescent="0.3">
      <c r="A18" s="113"/>
      <c r="B18" s="54" t="s">
        <v>3</v>
      </c>
      <c r="C18" s="17">
        <v>480000</v>
      </c>
      <c r="D18" s="69"/>
      <c r="E18" s="78" t="s">
        <v>77</v>
      </c>
      <c r="F18" s="79"/>
      <c r="G18" s="9"/>
    </row>
    <row r="19" spans="1:9" ht="12" customHeight="1" x14ac:dyDescent="0.3">
      <c r="A19" s="113"/>
      <c r="B19" s="7" t="s">
        <v>10</v>
      </c>
      <c r="C19" s="17"/>
      <c r="D19" s="69"/>
      <c r="E19" s="78" t="s">
        <v>78</v>
      </c>
      <c r="F19" s="79"/>
      <c r="G19" s="9">
        <v>8821000</v>
      </c>
    </row>
    <row r="20" spans="1:9" ht="12" customHeight="1" x14ac:dyDescent="0.3">
      <c r="A20" s="114"/>
      <c r="B20" s="7" t="s">
        <v>22</v>
      </c>
      <c r="C20" s="17">
        <v>15099000</v>
      </c>
      <c r="D20" s="69"/>
      <c r="E20" s="80" t="s">
        <v>16</v>
      </c>
      <c r="F20" s="81"/>
      <c r="G20" s="9">
        <v>6172740</v>
      </c>
    </row>
    <row r="21" spans="1:9" ht="14.25" customHeight="1" x14ac:dyDescent="0.3">
      <c r="A21" s="94" t="s">
        <v>60</v>
      </c>
      <c r="B21" s="14" t="s">
        <v>58</v>
      </c>
      <c r="C21" s="12">
        <f>SUM(C4:C20)</f>
        <v>105901932</v>
      </c>
      <c r="D21" s="69"/>
      <c r="E21" s="78" t="s">
        <v>41</v>
      </c>
      <c r="F21" s="79"/>
      <c r="G21" s="9">
        <v>11680</v>
      </c>
    </row>
    <row r="22" spans="1:9" ht="14.25" customHeight="1" x14ac:dyDescent="0.3">
      <c r="A22" s="95"/>
      <c r="B22" s="14" t="s">
        <v>45</v>
      </c>
      <c r="C22" s="12">
        <f>C21+896290497</f>
        <v>1002192429</v>
      </c>
      <c r="D22" s="70"/>
      <c r="E22" s="78" t="s">
        <v>37</v>
      </c>
      <c r="F22" s="79"/>
      <c r="G22" s="9">
        <v>2525230</v>
      </c>
    </row>
    <row r="23" spans="1:9" ht="12.75" customHeight="1" x14ac:dyDescent="0.3">
      <c r="A23" s="67" t="s">
        <v>50</v>
      </c>
      <c r="B23" s="11" t="s">
        <v>61</v>
      </c>
      <c r="C23" s="10">
        <v>2075710</v>
      </c>
      <c r="D23" s="69" t="s">
        <v>56</v>
      </c>
      <c r="E23" s="78" t="s">
        <v>15</v>
      </c>
      <c r="F23" s="79"/>
      <c r="G23" s="9">
        <v>3700000</v>
      </c>
    </row>
    <row r="24" spans="1:9" ht="12.75" customHeight="1" x14ac:dyDescent="0.3">
      <c r="A24" s="68"/>
      <c r="B24" s="27" t="s">
        <v>66</v>
      </c>
      <c r="C24" s="10"/>
      <c r="D24" s="69"/>
      <c r="E24" s="78" t="s">
        <v>67</v>
      </c>
      <c r="F24" s="79"/>
      <c r="G24" s="9">
        <v>13090000</v>
      </c>
    </row>
    <row r="25" spans="1:9" ht="14.25" customHeight="1" x14ac:dyDescent="0.3">
      <c r="A25" s="96" t="s">
        <v>50</v>
      </c>
      <c r="B25" s="14" t="s">
        <v>58</v>
      </c>
      <c r="C25" s="12">
        <f>SUM(C23:C24)</f>
        <v>2075710</v>
      </c>
      <c r="D25" s="69"/>
      <c r="E25" s="78" t="s">
        <v>7</v>
      </c>
      <c r="F25" s="79"/>
      <c r="G25" s="9">
        <v>12910000</v>
      </c>
    </row>
    <row r="26" spans="1:9" ht="14.25" customHeight="1" x14ac:dyDescent="0.3">
      <c r="A26" s="97"/>
      <c r="B26" s="14" t="s">
        <v>45</v>
      </c>
      <c r="C26" s="12">
        <f>C25+28136840</f>
        <v>30212550</v>
      </c>
      <c r="D26" s="69"/>
      <c r="E26" s="78" t="s">
        <v>12</v>
      </c>
      <c r="F26" s="79"/>
      <c r="G26" s="9">
        <v>14913700</v>
      </c>
    </row>
    <row r="27" spans="1:9" ht="15" customHeight="1" x14ac:dyDescent="0.3">
      <c r="A27" s="118" t="s">
        <v>51</v>
      </c>
      <c r="B27" s="119"/>
      <c r="C27" s="13">
        <f>C21+C25</f>
        <v>107977642</v>
      </c>
      <c r="D27" s="70"/>
      <c r="E27" s="73" t="s">
        <v>75</v>
      </c>
      <c r="F27" s="74"/>
      <c r="G27" s="9">
        <v>63776290</v>
      </c>
      <c r="H27" s="1"/>
    </row>
    <row r="28" spans="1:9" ht="14.25" customHeight="1" x14ac:dyDescent="0.3">
      <c r="A28" s="120" t="s">
        <v>74</v>
      </c>
      <c r="B28" s="121"/>
      <c r="C28" s="53">
        <f>C22+C26</f>
        <v>1032404979</v>
      </c>
      <c r="D28" s="20"/>
      <c r="E28" s="78" t="s">
        <v>14</v>
      </c>
      <c r="F28" s="79"/>
      <c r="G28" s="9">
        <v>942435</v>
      </c>
      <c r="H28" s="1"/>
    </row>
    <row r="29" spans="1:9" ht="13.5" customHeight="1" x14ac:dyDescent="0.3">
      <c r="A29" s="87" t="s">
        <v>30</v>
      </c>
      <c r="B29" s="28" t="s">
        <v>35</v>
      </c>
      <c r="C29" s="25">
        <v>15212603</v>
      </c>
      <c r="D29" s="62" t="s">
        <v>59</v>
      </c>
      <c r="E29" s="78" t="s">
        <v>38</v>
      </c>
      <c r="F29" s="79"/>
      <c r="G29" s="9">
        <v>4539230</v>
      </c>
      <c r="H29" s="1"/>
    </row>
    <row r="30" spans="1:9" ht="13.5" customHeight="1" x14ac:dyDescent="0.3">
      <c r="A30" s="88"/>
      <c r="B30" s="28" t="s">
        <v>36</v>
      </c>
      <c r="C30" s="26">
        <v>77014075</v>
      </c>
      <c r="D30" s="63" t="s">
        <v>47</v>
      </c>
      <c r="E30" s="85" t="s">
        <v>76</v>
      </c>
      <c r="F30" s="86"/>
      <c r="G30" s="9">
        <v>2287703</v>
      </c>
      <c r="H30" s="1"/>
    </row>
    <row r="31" spans="1:9" ht="14.25" customHeight="1" x14ac:dyDescent="0.3">
      <c r="A31" s="89"/>
      <c r="B31" s="28" t="s">
        <v>62</v>
      </c>
      <c r="C31" s="45">
        <v>34703500</v>
      </c>
      <c r="D31" s="47" t="s">
        <v>17</v>
      </c>
      <c r="E31" s="51">
        <v>7264976</v>
      </c>
      <c r="F31" s="49" t="s">
        <v>72</v>
      </c>
      <c r="G31" s="15">
        <f>SUM(G4:G30)</f>
        <v>180014579</v>
      </c>
      <c r="H31" s="1"/>
      <c r="I31" s="24"/>
    </row>
    <row r="32" spans="1:9" ht="16.5" customHeight="1" x14ac:dyDescent="0.3">
      <c r="A32" s="21" t="s">
        <v>30</v>
      </c>
      <c r="B32" s="22" t="s">
        <v>25</v>
      </c>
      <c r="C32" s="46">
        <f>SUM(C29:C31)</f>
        <v>126930178</v>
      </c>
      <c r="D32" s="48" t="s">
        <v>18</v>
      </c>
      <c r="E32" s="52">
        <f>E31+32735024</f>
        <v>40000000</v>
      </c>
      <c r="F32" s="50" t="s">
        <v>65</v>
      </c>
      <c r="G32" s="16">
        <f>G31+866171966</f>
        <v>1046186545</v>
      </c>
      <c r="H32" s="1"/>
    </row>
    <row r="33" spans="1:12" ht="4.5" customHeight="1" x14ac:dyDescent="0.3">
      <c r="A33" s="2"/>
      <c r="B33" s="2"/>
      <c r="C33" s="3"/>
      <c r="D33" s="4"/>
      <c r="E33" s="4"/>
      <c r="F33" s="5"/>
      <c r="G33" s="6"/>
    </row>
    <row r="34" spans="1:12" ht="15" customHeight="1" x14ac:dyDescent="0.3">
      <c r="A34" s="115" t="s">
        <v>33</v>
      </c>
      <c r="B34" s="29" t="s">
        <v>29</v>
      </c>
      <c r="C34" s="30" t="s">
        <v>28</v>
      </c>
      <c r="D34" s="31" t="s">
        <v>88</v>
      </c>
      <c r="E34" s="32" t="s">
        <v>31</v>
      </c>
      <c r="F34" s="33"/>
      <c r="G34" s="34"/>
    </row>
    <row r="35" spans="1:12" ht="12.75" customHeight="1" x14ac:dyDescent="0.3">
      <c r="A35" s="116"/>
      <c r="B35" s="56" t="s">
        <v>26</v>
      </c>
      <c r="C35" s="35">
        <v>4025830</v>
      </c>
      <c r="D35" s="36">
        <v>4539230</v>
      </c>
      <c r="E35" s="35">
        <f>C35+D35</f>
        <v>8565060</v>
      </c>
      <c r="F35" s="71"/>
      <c r="G35" s="84"/>
    </row>
    <row r="36" spans="1:12" ht="12.75" customHeight="1" x14ac:dyDescent="0.3">
      <c r="A36" s="116"/>
      <c r="B36" s="56" t="s">
        <v>8</v>
      </c>
      <c r="C36" s="35">
        <v>4072300</v>
      </c>
      <c r="D36" s="36">
        <v>587400</v>
      </c>
      <c r="E36" s="35">
        <f t="shared" ref="E36:E40" si="0">C36+D36</f>
        <v>4659700</v>
      </c>
      <c r="F36" s="71" t="s">
        <v>86</v>
      </c>
      <c r="G36" s="84"/>
      <c r="I36" s="23"/>
    </row>
    <row r="37" spans="1:12" ht="12.75" customHeight="1" x14ac:dyDescent="0.3">
      <c r="A37" s="116"/>
      <c r="B37" s="44" t="s">
        <v>24</v>
      </c>
      <c r="C37" s="35">
        <v>10047649</v>
      </c>
      <c r="D37" s="36">
        <v>625103</v>
      </c>
      <c r="E37" s="35">
        <f t="shared" si="0"/>
        <v>10672752</v>
      </c>
      <c r="F37" s="71" t="s">
        <v>85</v>
      </c>
      <c r="G37" s="84"/>
    </row>
    <row r="38" spans="1:12" ht="12.75" customHeight="1" x14ac:dyDescent="0.3">
      <c r="A38" s="116"/>
      <c r="B38" s="44" t="s">
        <v>68</v>
      </c>
      <c r="C38" s="35">
        <v>6705430</v>
      </c>
      <c r="D38" s="36">
        <v>1075200</v>
      </c>
      <c r="E38" s="35">
        <f t="shared" si="0"/>
        <v>7780630</v>
      </c>
      <c r="F38" s="71" t="s">
        <v>69</v>
      </c>
      <c r="G38" s="84"/>
      <c r="I38" s="23"/>
    </row>
    <row r="39" spans="1:12" ht="12.75" customHeight="1" x14ac:dyDescent="0.3">
      <c r="A39" s="116"/>
      <c r="B39" s="44" t="s">
        <v>57</v>
      </c>
      <c r="C39" s="35">
        <v>3754000</v>
      </c>
      <c r="D39" s="36"/>
      <c r="E39" s="35">
        <f t="shared" si="0"/>
        <v>3754000</v>
      </c>
      <c r="F39" s="71" t="s">
        <v>84</v>
      </c>
      <c r="G39" s="84"/>
    </row>
    <row r="40" spans="1:12" ht="12.75" customHeight="1" x14ac:dyDescent="0.3">
      <c r="A40" s="117"/>
      <c r="B40" s="44" t="s">
        <v>27</v>
      </c>
      <c r="C40" s="35">
        <v>2139339</v>
      </c>
      <c r="D40" s="36">
        <v>1294551</v>
      </c>
      <c r="E40" s="35">
        <f t="shared" si="0"/>
        <v>3433890</v>
      </c>
      <c r="F40" s="102" t="s">
        <v>83</v>
      </c>
      <c r="G40" s="103"/>
    </row>
    <row r="41" spans="1:12" ht="17.25" customHeight="1" x14ac:dyDescent="0.3">
      <c r="A41" s="37"/>
      <c r="B41" s="38" t="s">
        <v>25</v>
      </c>
      <c r="C41" s="41">
        <f>SUM(C35:C40)</f>
        <v>30744548</v>
      </c>
      <c r="D41" s="42">
        <f>SUM(D35:D40)</f>
        <v>8121484</v>
      </c>
      <c r="E41" s="43">
        <f>SUM(E35:E40)</f>
        <v>38866032</v>
      </c>
      <c r="F41" s="39"/>
      <c r="G41" s="40"/>
    </row>
    <row r="43" spans="1:12" x14ac:dyDescent="0.3">
      <c r="L43" s="1"/>
    </row>
    <row r="44" spans="1:12" x14ac:dyDescent="0.3">
      <c r="C44" s="1"/>
    </row>
    <row r="46" spans="1:12" x14ac:dyDescent="0.3">
      <c r="D46" s="1"/>
      <c r="E46" s="1"/>
    </row>
  </sheetData>
  <mergeCells count="52">
    <mergeCell ref="F40:G40"/>
    <mergeCell ref="A1:G1"/>
    <mergeCell ref="G2:G3"/>
    <mergeCell ref="D4:D6"/>
    <mergeCell ref="B2:B3"/>
    <mergeCell ref="C2:C3"/>
    <mergeCell ref="A2:A3"/>
    <mergeCell ref="A4:A20"/>
    <mergeCell ref="E4:F4"/>
    <mergeCell ref="E5:F5"/>
    <mergeCell ref="E6:F6"/>
    <mergeCell ref="E7:F7"/>
    <mergeCell ref="E8:F8"/>
    <mergeCell ref="A34:A40"/>
    <mergeCell ref="A27:B27"/>
    <mergeCell ref="A28:B28"/>
    <mergeCell ref="F38:G38"/>
    <mergeCell ref="F39:G39"/>
    <mergeCell ref="F35:G35"/>
    <mergeCell ref="A29:A31"/>
    <mergeCell ref="D2:D3"/>
    <mergeCell ref="E9:F9"/>
    <mergeCell ref="D7:D11"/>
    <mergeCell ref="A21:A22"/>
    <mergeCell ref="A25:A26"/>
    <mergeCell ref="E2:F3"/>
    <mergeCell ref="E21:F21"/>
    <mergeCell ref="E22:F22"/>
    <mergeCell ref="E23:F23"/>
    <mergeCell ref="E12:F12"/>
    <mergeCell ref="E24:F24"/>
    <mergeCell ref="E18:F18"/>
    <mergeCell ref="E28:F28"/>
    <mergeCell ref="E29:F29"/>
    <mergeCell ref="E14:F14"/>
    <mergeCell ref="F36:G36"/>
    <mergeCell ref="F37:G37"/>
    <mergeCell ref="E19:F19"/>
    <mergeCell ref="E30:F30"/>
    <mergeCell ref="E11:F11"/>
    <mergeCell ref="A23:A24"/>
    <mergeCell ref="D23:D27"/>
    <mergeCell ref="E16:F16"/>
    <mergeCell ref="E17:F17"/>
    <mergeCell ref="E15:F15"/>
    <mergeCell ref="D16:D22"/>
    <mergeCell ref="E13:F13"/>
    <mergeCell ref="E20:F20"/>
    <mergeCell ref="E25:F25"/>
    <mergeCell ref="E26:F26"/>
    <mergeCell ref="E27:F27"/>
    <mergeCell ref="D14:D15"/>
  </mergeCells>
  <phoneticPr fontId="29" type="noConversion"/>
  <pageMargins left="1.3700000047683716" right="0.34000000357627869" top="0.27555555105209351" bottom="0.2361111044883728" header="0.15736110508441925" footer="0.1180555522441864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29" type="noConversion"/>
  <pageMargins left="0.69999998807907104" right="0.69999998807907104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후원금수입및사용내역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홍종미</dc:creator>
  <cp:lastModifiedBy>종미 홍</cp:lastModifiedBy>
  <cp:revision>4</cp:revision>
  <cp:lastPrinted>2025-01-13T01:21:14Z</cp:lastPrinted>
  <dcterms:created xsi:type="dcterms:W3CDTF">2014-05-02T11:06:57Z</dcterms:created>
  <dcterms:modified xsi:type="dcterms:W3CDTF">2025-01-13T04:41:17Z</dcterms:modified>
  <cp:version>1100.0100.01</cp:version>
</cp:coreProperties>
</file>