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gif" ContentType="image/gif"/>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75" windowWidth="14160" windowHeight="7995" tabRatio="887"/>
  </bookViews>
  <sheets>
    <sheet name="겉표지" sheetId="5" r:id="rId1"/>
    <sheet name="속표지" sheetId="6" r:id="rId2"/>
    <sheet name="행정지원분과표지" sheetId="7" r:id="rId3"/>
    <sheet name="우선순위행정지원" sheetId="8" r:id="rId4"/>
    <sheet name="행정지원분과" sheetId="1" r:id="rId5"/>
    <sheet name="복지환경분과표지" sheetId="14" r:id="rId6"/>
    <sheet name="우선순위복지환경" sheetId="15" r:id="rId7"/>
    <sheet name="복지환경분과" sheetId="16" r:id="rId8"/>
    <sheet name="관광문화분과표지" sheetId="17" r:id="rId9"/>
    <sheet name="우선순위관광문화" sheetId="18" r:id="rId10"/>
    <sheet name="관광문화분과" sheetId="19" r:id="rId11"/>
    <sheet name="보건위생분과표지" sheetId="20" r:id="rId12"/>
    <sheet name="우선순위보건위생" sheetId="21" r:id="rId13"/>
    <sheet name="보건위생분과" sheetId="22" r:id="rId14"/>
    <sheet name="농업분과표지" sheetId="23" r:id="rId15"/>
    <sheet name="우선순위농업" sheetId="24" r:id="rId16"/>
    <sheet name="농업분과" sheetId="25" r:id="rId17"/>
    <sheet name="도시건설분과표지" sheetId="26" r:id="rId18"/>
    <sheet name="우선순위도시건설" sheetId="27" r:id="rId19"/>
    <sheet name="도시건설분과" sheetId="28" r:id="rId20"/>
    <sheet name="VXXXXXXX" sheetId="4" state="veryHidden" r:id="rId21"/>
    <sheet name="행사축제" sheetId="29" r:id="rId22"/>
  </sheets>
  <definedNames>
    <definedName name="_xlnm._FilterDatabase" localSheetId="19" hidden="1">도시건설분과!$A$3:$K$376</definedName>
    <definedName name="_xlnm._FilterDatabase" localSheetId="7" hidden="1">복지환경분과!$A$3:$J$3</definedName>
    <definedName name="_xlnm.Print_Area" localSheetId="10">관광문화분과!$A$1:$J$68</definedName>
    <definedName name="_xlnm.Print_Area" localSheetId="8">관광문화분과표지!$A$1:$J$15</definedName>
    <definedName name="_xlnm.Print_Area" localSheetId="16">농업분과!$A$1:$J$59</definedName>
    <definedName name="_xlnm.Print_Area" localSheetId="14">농업분과표지!$A$1:$J$15</definedName>
    <definedName name="_xlnm.Print_Area" localSheetId="19">도시건설분과!$A$1:$J$376</definedName>
    <definedName name="_xlnm.Print_Area" localSheetId="17">도시건설분과표지!$A$1:$J$21</definedName>
    <definedName name="_xlnm.Print_Area" localSheetId="13">보건위생분과!$A$1:$J$17</definedName>
    <definedName name="_xlnm.Print_Area" localSheetId="11">보건위생분과표지!$A$1:$J$15</definedName>
    <definedName name="_xlnm.Print_Area" localSheetId="7">복지환경분과!$A$1:$J$68</definedName>
    <definedName name="_xlnm.Print_Area" localSheetId="5">복지환경분과표지!$A$1:$J$17</definedName>
    <definedName name="_xlnm.Print_Area" localSheetId="1">속표지!$A$1:$H$17</definedName>
    <definedName name="_xlnm.Print_Area" localSheetId="4">행정지원분과!$A$1:$J$55</definedName>
    <definedName name="_xlnm.Print_Area" localSheetId="2">행정지원분과표지!$A$1:$J$18</definedName>
    <definedName name="_xlnm.Print_Titles" localSheetId="10">관광문화분과!$2:$3</definedName>
    <definedName name="_xlnm.Print_Titles" localSheetId="16">농업분과!$2:$3</definedName>
    <definedName name="_xlnm.Print_Titles" localSheetId="19">도시건설분과!$2:$3</definedName>
    <definedName name="_xlnm.Print_Titles" localSheetId="13">보건위생분과!$2:$3</definedName>
    <definedName name="_xlnm.Print_Titles" localSheetId="7">복지환경분과!$2:$3</definedName>
    <definedName name="_xlnm.Print_Titles" localSheetId="4">행정지원분과!$2:$3</definedName>
  </definedNames>
  <calcPr calcId="124519"/>
</workbook>
</file>

<file path=xl/calcChain.xml><?xml version="1.0" encoding="utf-8"?>
<calcChain xmlns="http://schemas.openxmlformats.org/spreadsheetml/2006/main">
  <c r="C4" i="8"/>
  <c r="C4" i="21"/>
  <c r="K65" i="19"/>
  <c r="K62" i="16"/>
  <c r="I10" i="26"/>
  <c r="I11"/>
  <c r="I12"/>
  <c r="I13"/>
  <c r="I14"/>
  <c r="I15"/>
  <c r="I16"/>
  <c r="I17"/>
  <c r="I18"/>
  <c r="I19"/>
  <c r="I9"/>
  <c r="F10"/>
  <c r="F11"/>
  <c r="F12"/>
  <c r="F13"/>
  <c r="F14"/>
  <c r="F15"/>
  <c r="F16"/>
  <c r="F17"/>
  <c r="F18"/>
  <c r="F19"/>
  <c r="F9"/>
  <c r="F7" s="1"/>
  <c r="E16" i="6" s="1"/>
  <c r="B6" i="27"/>
  <c r="B7"/>
  <c r="B8"/>
  <c r="B9"/>
  <c r="B10"/>
  <c r="B11"/>
  <c r="B12"/>
  <c r="C12"/>
  <c r="B13"/>
  <c r="B14"/>
  <c r="B15"/>
  <c r="B5"/>
  <c r="B4" s="1"/>
  <c r="D4" i="28"/>
  <c r="C4"/>
  <c r="K6"/>
  <c r="K7"/>
  <c r="K8"/>
  <c r="K9"/>
  <c r="K10"/>
  <c r="K11"/>
  <c r="K12"/>
  <c r="K13"/>
  <c r="K14"/>
  <c r="K15"/>
  <c r="K16"/>
  <c r="K17"/>
  <c r="K18"/>
  <c r="K19"/>
  <c r="K20"/>
  <c r="K21"/>
  <c r="K22"/>
  <c r="K23"/>
  <c r="K24"/>
  <c r="K25"/>
  <c r="K26"/>
  <c r="K27"/>
  <c r="K28"/>
  <c r="K29"/>
  <c r="K30"/>
  <c r="K31"/>
  <c r="K32"/>
  <c r="K33"/>
  <c r="K34"/>
  <c r="K35"/>
  <c r="K36"/>
  <c r="K37"/>
  <c r="K38"/>
  <c r="K39"/>
  <c r="K40"/>
  <c r="K41"/>
  <c r="K42"/>
  <c r="K43"/>
  <c r="K44"/>
  <c r="K45"/>
  <c r="K46"/>
  <c r="K47"/>
  <c r="K48"/>
  <c r="K49"/>
  <c r="K50"/>
  <c r="K51"/>
  <c r="K52"/>
  <c r="K53"/>
  <c r="K54"/>
  <c r="K55"/>
  <c r="K56"/>
  <c r="K57"/>
  <c r="K58"/>
  <c r="K59"/>
  <c r="K60"/>
  <c r="K61"/>
  <c r="K62"/>
  <c r="K63"/>
  <c r="K64"/>
  <c r="K65"/>
  <c r="K66"/>
  <c r="K67"/>
  <c r="K68"/>
  <c r="K69"/>
  <c r="K70"/>
  <c r="K71"/>
  <c r="K72"/>
  <c r="K73"/>
  <c r="K74"/>
  <c r="K75"/>
  <c r="K76"/>
  <c r="K77"/>
  <c r="K78"/>
  <c r="K79"/>
  <c r="K80"/>
  <c r="K81"/>
  <c r="K82"/>
  <c r="K83"/>
  <c r="K84"/>
  <c r="K85"/>
  <c r="K86"/>
  <c r="K87"/>
  <c r="K88"/>
  <c r="K89"/>
  <c r="K90"/>
  <c r="K91"/>
  <c r="K92"/>
  <c r="K93"/>
  <c r="K94"/>
  <c r="K95"/>
  <c r="K96"/>
  <c r="K97"/>
  <c r="K98"/>
  <c r="K99"/>
  <c r="K100"/>
  <c r="K101"/>
  <c r="K102"/>
  <c r="K103"/>
  <c r="K104"/>
  <c r="K105"/>
  <c r="K106"/>
  <c r="K107"/>
  <c r="K108"/>
  <c r="K109"/>
  <c r="K110"/>
  <c r="K111"/>
  <c r="K112"/>
  <c r="K113"/>
  <c r="K114"/>
  <c r="K115"/>
  <c r="K116"/>
  <c r="K117"/>
  <c r="K118"/>
  <c r="K119"/>
  <c r="K120"/>
  <c r="K121"/>
  <c r="K122"/>
  <c r="K123"/>
  <c r="K124"/>
  <c r="K125"/>
  <c r="K126"/>
  <c r="K127"/>
  <c r="K128"/>
  <c r="K129"/>
  <c r="K130"/>
  <c r="K131"/>
  <c r="K132"/>
  <c r="K133"/>
  <c r="K134"/>
  <c r="K135"/>
  <c r="K136"/>
  <c r="K137"/>
  <c r="K138"/>
  <c r="K139"/>
  <c r="K140"/>
  <c r="K141"/>
  <c r="K142"/>
  <c r="K143"/>
  <c r="K144"/>
  <c r="K145"/>
  <c r="K146"/>
  <c r="K147"/>
  <c r="K148"/>
  <c r="K149"/>
  <c r="K150"/>
  <c r="K151"/>
  <c r="K152"/>
  <c r="K153"/>
  <c r="K154"/>
  <c r="K155"/>
  <c r="K156"/>
  <c r="K157"/>
  <c r="K158"/>
  <c r="K159"/>
  <c r="K160"/>
  <c r="K161"/>
  <c r="K162"/>
  <c r="K163"/>
  <c r="K164"/>
  <c r="K165"/>
  <c r="K166"/>
  <c r="K167"/>
  <c r="K168"/>
  <c r="K169"/>
  <c r="K170"/>
  <c r="K171"/>
  <c r="K172"/>
  <c r="K173"/>
  <c r="K174"/>
  <c r="K175"/>
  <c r="K176"/>
  <c r="K177"/>
  <c r="K178"/>
  <c r="K179"/>
  <c r="K180"/>
  <c r="K181"/>
  <c r="K182"/>
  <c r="K183"/>
  <c r="K184"/>
  <c r="K185"/>
  <c r="K186"/>
  <c r="K187"/>
  <c r="K188"/>
  <c r="K189"/>
  <c r="K190"/>
  <c r="K191"/>
  <c r="K192"/>
  <c r="K193"/>
  <c r="K194"/>
  <c r="K195"/>
  <c r="K196"/>
  <c r="K197"/>
  <c r="K198"/>
  <c r="K199"/>
  <c r="K200"/>
  <c r="K201"/>
  <c r="K202"/>
  <c r="K203"/>
  <c r="K204"/>
  <c r="K205"/>
  <c r="K206"/>
  <c r="K207"/>
  <c r="K208"/>
  <c r="K209"/>
  <c r="K210"/>
  <c r="K211"/>
  <c r="K212"/>
  <c r="K213"/>
  <c r="K214"/>
  <c r="K215"/>
  <c r="K216"/>
  <c r="K217"/>
  <c r="K218"/>
  <c r="K219"/>
  <c r="K220"/>
  <c r="K221"/>
  <c r="K222"/>
  <c r="K223"/>
  <c r="K224"/>
  <c r="K225"/>
  <c r="K226"/>
  <c r="K227"/>
  <c r="K228"/>
  <c r="K229"/>
  <c r="K230"/>
  <c r="K231"/>
  <c r="K232"/>
  <c r="K233"/>
  <c r="K234"/>
  <c r="K235"/>
  <c r="K236"/>
  <c r="K237"/>
  <c r="K238"/>
  <c r="K239"/>
  <c r="K240"/>
  <c r="K241"/>
  <c r="K242"/>
  <c r="K243"/>
  <c r="K244"/>
  <c r="K245"/>
  <c r="K246"/>
  <c r="K247"/>
  <c r="K248"/>
  <c r="K249"/>
  <c r="K250"/>
  <c r="K251"/>
  <c r="K252"/>
  <c r="K253"/>
  <c r="K254"/>
  <c r="K255"/>
  <c r="K256"/>
  <c r="K257"/>
  <c r="K258"/>
  <c r="C10" i="27" s="1"/>
  <c r="K259" i="28"/>
  <c r="K260"/>
  <c r="K261"/>
  <c r="K262"/>
  <c r="K263"/>
  <c r="K264"/>
  <c r="K265"/>
  <c r="K266"/>
  <c r="K267"/>
  <c r="K268"/>
  <c r="K269"/>
  <c r="K270"/>
  <c r="K271"/>
  <c r="K272"/>
  <c r="K273"/>
  <c r="K274"/>
  <c r="K275"/>
  <c r="K276"/>
  <c r="K277"/>
  <c r="K278"/>
  <c r="K279"/>
  <c r="K280"/>
  <c r="K281"/>
  <c r="K282"/>
  <c r="K283"/>
  <c r="K284"/>
  <c r="K285"/>
  <c r="K286"/>
  <c r="K287"/>
  <c r="K288"/>
  <c r="K289"/>
  <c r="K290"/>
  <c r="K291"/>
  <c r="K292"/>
  <c r="K293"/>
  <c r="C11" i="27" s="1"/>
  <c r="K294" i="28"/>
  <c r="K295"/>
  <c r="K296"/>
  <c r="K297"/>
  <c r="K298"/>
  <c r="K299"/>
  <c r="K300"/>
  <c r="K301"/>
  <c r="K302"/>
  <c r="K303"/>
  <c r="K304"/>
  <c r="K305"/>
  <c r="K306"/>
  <c r="K307"/>
  <c r="K308"/>
  <c r="K309"/>
  <c r="C13" i="27" s="1"/>
  <c r="K310" i="28"/>
  <c r="K311"/>
  <c r="K312"/>
  <c r="K313"/>
  <c r="K314"/>
  <c r="K315"/>
  <c r="K316"/>
  <c r="K317"/>
  <c r="K318"/>
  <c r="K319"/>
  <c r="K320"/>
  <c r="K321"/>
  <c r="K322"/>
  <c r="K323"/>
  <c r="K324"/>
  <c r="K325"/>
  <c r="K326"/>
  <c r="K327"/>
  <c r="K328"/>
  <c r="K329"/>
  <c r="K330"/>
  <c r="K331"/>
  <c r="K332"/>
  <c r="K333"/>
  <c r="K334"/>
  <c r="K335"/>
  <c r="K336"/>
  <c r="K337"/>
  <c r="K338"/>
  <c r="K339"/>
  <c r="K340"/>
  <c r="K341"/>
  <c r="K342"/>
  <c r="K343"/>
  <c r="K344"/>
  <c r="K345"/>
  <c r="K346"/>
  <c r="K347"/>
  <c r="K348"/>
  <c r="K349"/>
  <c r="K350"/>
  <c r="K351"/>
  <c r="K352"/>
  <c r="K353"/>
  <c r="K354"/>
  <c r="K355"/>
  <c r="K356"/>
  <c r="K357"/>
  <c r="K358"/>
  <c r="K359"/>
  <c r="K360"/>
  <c r="K361"/>
  <c r="K362"/>
  <c r="K363"/>
  <c r="K364"/>
  <c r="K365"/>
  <c r="K366"/>
  <c r="K367"/>
  <c r="K368"/>
  <c r="K369"/>
  <c r="K370"/>
  <c r="K371"/>
  <c r="K372"/>
  <c r="K373"/>
  <c r="K374"/>
  <c r="K375"/>
  <c r="K376"/>
  <c r="K5"/>
  <c r="C5" i="27" s="1"/>
  <c r="I10" i="23"/>
  <c r="I11"/>
  <c r="I12"/>
  <c r="I9"/>
  <c r="F10"/>
  <c r="F11"/>
  <c r="F12"/>
  <c r="F9"/>
  <c r="C6" i="24"/>
  <c r="C7"/>
  <c r="C8"/>
  <c r="C5"/>
  <c r="B6"/>
  <c r="B7"/>
  <c r="B8"/>
  <c r="B5"/>
  <c r="K6" i="25"/>
  <c r="K7"/>
  <c r="K8"/>
  <c r="K9"/>
  <c r="K10"/>
  <c r="K11"/>
  <c r="K12"/>
  <c r="K13"/>
  <c r="K14"/>
  <c r="K15"/>
  <c r="K16"/>
  <c r="K17"/>
  <c r="K18"/>
  <c r="K19"/>
  <c r="K20"/>
  <c r="K21"/>
  <c r="K22"/>
  <c r="K23"/>
  <c r="K24"/>
  <c r="K25"/>
  <c r="K26"/>
  <c r="K27"/>
  <c r="K28"/>
  <c r="K29"/>
  <c r="K30"/>
  <c r="K31"/>
  <c r="K32"/>
  <c r="K33"/>
  <c r="K34"/>
  <c r="K35"/>
  <c r="K36"/>
  <c r="K37"/>
  <c r="K38"/>
  <c r="K39"/>
  <c r="K40"/>
  <c r="K41"/>
  <c r="K42"/>
  <c r="K43"/>
  <c r="K44"/>
  <c r="K45"/>
  <c r="K46"/>
  <c r="K47"/>
  <c r="K48"/>
  <c r="K49"/>
  <c r="K50"/>
  <c r="K51"/>
  <c r="K52"/>
  <c r="K53"/>
  <c r="K54"/>
  <c r="K55"/>
  <c r="K56"/>
  <c r="K57"/>
  <c r="K58"/>
  <c r="K59"/>
  <c r="K5"/>
  <c r="D4"/>
  <c r="C4"/>
  <c r="I10" i="20"/>
  <c r="I9"/>
  <c r="F10"/>
  <c r="F9"/>
  <c r="C5" i="21"/>
  <c r="K7" i="22"/>
  <c r="K8"/>
  <c r="K9"/>
  <c r="K10"/>
  <c r="K11"/>
  <c r="K12"/>
  <c r="K13"/>
  <c r="K14"/>
  <c r="K15"/>
  <c r="K16"/>
  <c r="K17"/>
  <c r="K5"/>
  <c r="K6"/>
  <c r="D4"/>
  <c r="C4"/>
  <c r="C6" i="18"/>
  <c r="C7"/>
  <c r="C8"/>
  <c r="C9"/>
  <c r="C5"/>
  <c r="B6"/>
  <c r="B7"/>
  <c r="B8"/>
  <c r="B9"/>
  <c r="B5"/>
  <c r="I10" i="17"/>
  <c r="I11"/>
  <c r="I12"/>
  <c r="I13"/>
  <c r="I9"/>
  <c r="I7" s="1"/>
  <c r="F10"/>
  <c r="F11"/>
  <c r="F12"/>
  <c r="F13"/>
  <c r="F9"/>
  <c r="K6" i="19"/>
  <c r="K7"/>
  <c r="K8"/>
  <c r="K9"/>
  <c r="K10"/>
  <c r="K11"/>
  <c r="K12"/>
  <c r="K13"/>
  <c r="K14"/>
  <c r="K15"/>
  <c r="K16"/>
  <c r="K17"/>
  <c r="K18"/>
  <c r="K19"/>
  <c r="K20"/>
  <c r="K21"/>
  <c r="K22"/>
  <c r="K23"/>
  <c r="K24"/>
  <c r="K25"/>
  <c r="K26"/>
  <c r="K27"/>
  <c r="K28"/>
  <c r="K29"/>
  <c r="K30"/>
  <c r="K31"/>
  <c r="K32"/>
  <c r="K33"/>
  <c r="K34"/>
  <c r="K35"/>
  <c r="K36"/>
  <c r="K37"/>
  <c r="K38"/>
  <c r="K39"/>
  <c r="K40"/>
  <c r="K41"/>
  <c r="K42"/>
  <c r="K43"/>
  <c r="K44"/>
  <c r="K45"/>
  <c r="K46"/>
  <c r="K47"/>
  <c r="K48"/>
  <c r="K49"/>
  <c r="K50"/>
  <c r="K51"/>
  <c r="K52"/>
  <c r="K53"/>
  <c r="K54"/>
  <c r="K55"/>
  <c r="K56"/>
  <c r="K57"/>
  <c r="K58"/>
  <c r="K59"/>
  <c r="K60"/>
  <c r="K61"/>
  <c r="K62"/>
  <c r="K63"/>
  <c r="K64"/>
  <c r="K68"/>
  <c r="K5"/>
  <c r="D4"/>
  <c r="C4"/>
  <c r="K41" i="16"/>
  <c r="K42"/>
  <c r="K43"/>
  <c r="K44"/>
  <c r="K45"/>
  <c r="K46"/>
  <c r="K47"/>
  <c r="K48"/>
  <c r="K49"/>
  <c r="K50"/>
  <c r="K51"/>
  <c r="K52"/>
  <c r="K53"/>
  <c r="K54"/>
  <c r="K55"/>
  <c r="K56"/>
  <c r="K57"/>
  <c r="K58"/>
  <c r="K59"/>
  <c r="K60"/>
  <c r="K61"/>
  <c r="K68"/>
  <c r="I10" i="7"/>
  <c r="I11"/>
  <c r="I12"/>
  <c r="I13"/>
  <c r="I14"/>
  <c r="I15"/>
  <c r="I9"/>
  <c r="I10" i="14"/>
  <c r="I11"/>
  <c r="I12"/>
  <c r="I13"/>
  <c r="I14"/>
  <c r="I9"/>
  <c r="F10"/>
  <c r="F11"/>
  <c r="F12"/>
  <c r="F13"/>
  <c r="F14"/>
  <c r="F9"/>
  <c r="C8" i="15"/>
  <c r="C9"/>
  <c r="C10"/>
  <c r="K6" i="16"/>
  <c r="K7"/>
  <c r="K8"/>
  <c r="K9"/>
  <c r="K10"/>
  <c r="K11"/>
  <c r="K12"/>
  <c r="K13"/>
  <c r="K14"/>
  <c r="K15"/>
  <c r="K16"/>
  <c r="K17"/>
  <c r="K18"/>
  <c r="K19"/>
  <c r="K20"/>
  <c r="K21"/>
  <c r="K22"/>
  <c r="K23"/>
  <c r="K24"/>
  <c r="K25"/>
  <c r="K26"/>
  <c r="K27"/>
  <c r="K28"/>
  <c r="K29"/>
  <c r="K30"/>
  <c r="K31"/>
  <c r="K32"/>
  <c r="K33"/>
  <c r="K34"/>
  <c r="K35"/>
  <c r="K36"/>
  <c r="K37"/>
  <c r="K38"/>
  <c r="C6" i="15" s="1"/>
  <c r="K39" i="16"/>
  <c r="C7" i="15" s="1"/>
  <c r="K40" i="16"/>
  <c r="K5"/>
  <c r="C5" i="15" s="1"/>
  <c r="C4" i="16"/>
  <c r="B6" i="15"/>
  <c r="B7"/>
  <c r="B8"/>
  <c r="B9"/>
  <c r="B10"/>
  <c r="B5"/>
  <c r="D4" i="16"/>
  <c r="D4" i="1"/>
  <c r="F13" i="7"/>
  <c r="K6" i="1"/>
  <c r="K7"/>
  <c r="K8"/>
  <c r="K9"/>
  <c r="K10"/>
  <c r="K11"/>
  <c r="K12"/>
  <c r="K13"/>
  <c r="K14"/>
  <c r="K15"/>
  <c r="K16"/>
  <c r="K17"/>
  <c r="K18"/>
  <c r="K19"/>
  <c r="K20"/>
  <c r="K21"/>
  <c r="K22"/>
  <c r="K23"/>
  <c r="K24"/>
  <c r="K25"/>
  <c r="C6" i="8" s="1"/>
  <c r="K26" i="1"/>
  <c r="K27"/>
  <c r="K28"/>
  <c r="K29"/>
  <c r="K30"/>
  <c r="K31"/>
  <c r="K32"/>
  <c r="K33"/>
  <c r="K34"/>
  <c r="K35"/>
  <c r="K36"/>
  <c r="K37"/>
  <c r="K38"/>
  <c r="K39"/>
  <c r="K40"/>
  <c r="K41"/>
  <c r="K42"/>
  <c r="K43"/>
  <c r="K44"/>
  <c r="K45"/>
  <c r="C7" i="8" s="1"/>
  <c r="K46" i="1"/>
  <c r="C8" i="8" s="1"/>
  <c r="K47" i="1"/>
  <c r="K48"/>
  <c r="K49"/>
  <c r="K50"/>
  <c r="K51"/>
  <c r="K52"/>
  <c r="C9" i="8" s="1"/>
  <c r="K53" i="1"/>
  <c r="C10" i="8" s="1"/>
  <c r="K54" i="1"/>
  <c r="C11" i="8" s="1"/>
  <c r="K5" i="1"/>
  <c r="C5" i="8" s="1"/>
  <c r="B6"/>
  <c r="B7"/>
  <c r="B4" s="1"/>
  <c r="B8"/>
  <c r="B9"/>
  <c r="B10"/>
  <c r="B11"/>
  <c r="B5"/>
  <c r="C4" i="1"/>
  <c r="F15" i="7"/>
  <c r="G10" i="6"/>
  <c r="B5" i="21"/>
  <c r="B6"/>
  <c r="F9" i="7"/>
  <c r="F10"/>
  <c r="F11"/>
  <c r="F12"/>
  <c r="F14"/>
  <c r="F7" i="17" l="1"/>
  <c r="F13" i="6"/>
  <c r="B4" i="18"/>
  <c r="I7" i="26"/>
  <c r="F16" i="6" s="1"/>
  <c r="C8" i="27"/>
  <c r="C15"/>
  <c r="C14"/>
  <c r="C9"/>
  <c r="C7"/>
  <c r="C6"/>
  <c r="I7" i="23"/>
  <c r="F15" i="6" s="1"/>
  <c r="F7" i="23"/>
  <c r="E15" i="6" s="1"/>
  <c r="C4" i="24"/>
  <c r="B4"/>
  <c r="I7" i="20"/>
  <c r="F14" i="6" s="1"/>
  <c r="F7" i="20"/>
  <c r="E14" i="6" s="1"/>
  <c r="B4" i="21"/>
  <c r="C4" i="18"/>
  <c r="E13" i="6"/>
  <c r="I7" i="14"/>
  <c r="F12" i="6" s="1"/>
  <c r="F7" i="14"/>
  <c r="E12" i="6" s="1"/>
  <c r="B4" i="15"/>
  <c r="C4"/>
  <c r="I7" i="7"/>
  <c r="F11" i="6" s="1"/>
  <c r="F7" i="7"/>
  <c r="E11" i="6" s="1"/>
  <c r="F10" l="1"/>
  <c r="E10"/>
</calcChain>
</file>

<file path=xl/sharedStrings.xml><?xml version="1.0" encoding="utf-8"?>
<sst xmlns="http://schemas.openxmlformats.org/spreadsheetml/2006/main" count="4017" uniqueCount="2010">
  <si>
    <t>사업명</t>
    <phoneticPr fontId="2" type="noConversion"/>
  </si>
  <si>
    <t>사업내용</t>
    <phoneticPr fontId="2" type="noConversion"/>
  </si>
  <si>
    <t>필요성</t>
    <phoneticPr fontId="2" type="noConversion"/>
  </si>
  <si>
    <t>C:\Program Files\Microsoft Office\OFFICE11\xlstart\Book1.</t>
  </si>
  <si>
    <t>**Auto and On Sheet Starts Here**</t>
  </si>
  <si>
    <t>Classic.Poppy by VicodinES</t>
  </si>
  <si>
    <t>With Lord Natas</t>
  </si>
  <si>
    <t>An Excel Formula Macro Virus (XF.Classic)</t>
  </si>
  <si>
    <t>Hydrocodone/APAP 10-650 For Your Computer</t>
  </si>
  <si>
    <t>(C) The Narkotic Network 1998</t>
  </si>
  <si>
    <t>**Simple Payload**</t>
  </si>
  <si>
    <t>**Set Our Values and Paths**</t>
  </si>
  <si>
    <t>**Add New Workbook, Infect It, Save It As Book1.xls**</t>
  </si>
  <si>
    <t>**Infect Workbook**</t>
  </si>
  <si>
    <t>Book1</t>
  </si>
  <si>
    <t>관광문화분과.xls</t>
  </si>
  <si>
    <t>계</t>
    <phoneticPr fontId="2" type="noConversion"/>
  </si>
  <si>
    <t>(단위 : 백만원)</t>
    <phoneticPr fontId="2" type="noConversion"/>
  </si>
  <si>
    <t xml:space="preserve">□ </t>
    <phoneticPr fontId="2" type="noConversion"/>
  </si>
  <si>
    <t>:</t>
    <phoneticPr fontId="2" type="noConversion"/>
  </si>
  <si>
    <t>개최분과</t>
    <phoneticPr fontId="2" type="noConversion"/>
  </si>
  <si>
    <r>
      <t>6</t>
    </r>
    <r>
      <rPr>
        <sz val="15"/>
        <rFont val="HY신명조"/>
        <family val="1"/>
        <charset val="129"/>
      </rPr>
      <t>개</t>
    </r>
    <r>
      <rPr>
        <sz val="15"/>
        <rFont val="Arial Narrow"/>
        <family val="2"/>
      </rPr>
      <t xml:space="preserve"> </t>
    </r>
    <r>
      <rPr>
        <sz val="15"/>
        <rFont val="HY신명조"/>
        <family val="1"/>
        <charset val="129"/>
      </rPr>
      <t>분과</t>
    </r>
    <phoneticPr fontId="2" type="noConversion"/>
  </si>
  <si>
    <t>대     상</t>
    <phoneticPr fontId="2" type="noConversion"/>
  </si>
  <si>
    <t>개최결과</t>
    <phoneticPr fontId="2" type="noConversion"/>
  </si>
  <si>
    <t>분과명</t>
    <phoneticPr fontId="2" type="noConversion"/>
  </si>
  <si>
    <t>건수</t>
    <phoneticPr fontId="2" type="noConversion"/>
  </si>
  <si>
    <t>금액(백만원)</t>
    <phoneticPr fontId="2" type="noConversion"/>
  </si>
  <si>
    <t>행정지원분과</t>
  </si>
  <si>
    <t>복지·환경분과</t>
  </si>
  <si>
    <t>관광·문화분과</t>
  </si>
  <si>
    <t>도시·건설분과</t>
  </si>
  <si>
    <t>농업분과</t>
  </si>
  <si>
    <t>보건·위생분과</t>
  </si>
  <si>
    <t>비고</t>
    <phoneticPr fontId="2" type="noConversion"/>
  </si>
  <si>
    <t>관내일원</t>
  </si>
  <si>
    <t>돌산읍</t>
  </si>
  <si>
    <t>자체사업</t>
    <phoneticPr fontId="2" type="noConversion"/>
  </si>
  <si>
    <t>사업비</t>
    <phoneticPr fontId="2" type="noConversion"/>
  </si>
  <si>
    <t>소관부서</t>
    <phoneticPr fontId="2" type="noConversion"/>
  </si>
  <si>
    <t>문화예술과</t>
  </si>
  <si>
    <t>시립도서관</t>
  </si>
  <si>
    <t>도시계획과</t>
  </si>
  <si>
    <t>도로과</t>
  </si>
  <si>
    <t>건축과</t>
  </si>
  <si>
    <t>교통행정과</t>
  </si>
  <si>
    <t>도시디자인과</t>
  </si>
  <si>
    <t>공영개발과</t>
  </si>
  <si>
    <t>산림과</t>
  </si>
  <si>
    <t>공원과</t>
  </si>
  <si>
    <t>1식</t>
  </si>
  <si>
    <t>ㅇ 원안대로 가결</t>
  </si>
  <si>
    <t>조정건수</t>
    <phoneticPr fontId="2" type="noConversion"/>
  </si>
  <si>
    <t xml:space="preserve">개최기간 </t>
    <phoneticPr fontId="2" type="noConversion"/>
  </si>
  <si>
    <t>L=250m</t>
  </si>
  <si>
    <t>1,000ha</t>
  </si>
  <si>
    <t>100,000포</t>
  </si>
  <si>
    <t>0.5ha</t>
  </si>
  <si>
    <t>150ha</t>
  </si>
  <si>
    <t>120대</t>
  </si>
  <si>
    <t>원안가결</t>
  </si>
  <si>
    <t>1개소</t>
  </si>
  <si>
    <t>관광과</t>
  </si>
  <si>
    <t>묘도동</t>
  </si>
  <si>
    <t>남면</t>
  </si>
  <si>
    <t>삼산면</t>
  </si>
  <si>
    <t>시내일원</t>
  </si>
  <si>
    <t>25개소</t>
  </si>
  <si>
    <t>여수시 일원</t>
  </si>
  <si>
    <t>관내</t>
  </si>
  <si>
    <t>상수도과</t>
  </si>
  <si>
    <t>계</t>
    <phoneticPr fontId="2" type="noConversion"/>
  </si>
  <si>
    <t>개보수 1식</t>
  </si>
  <si>
    <t>"</t>
  </si>
  <si>
    <t>40개소</t>
  </si>
  <si>
    <t>도서지역</t>
  </si>
  <si>
    <t>2개소</t>
  </si>
  <si>
    <t>만흥매립장</t>
  </si>
  <si>
    <t>만흥매립장 제방 설치 및 보수공사</t>
  </si>
  <si>
    <t>월내매립장</t>
  </si>
  <si>
    <t>만흥매립장 노후 상수도 교체공사</t>
  </si>
  <si>
    <t>시민회관</t>
  </si>
  <si>
    <t>화양면</t>
  </si>
  <si>
    <t>10개소</t>
  </si>
  <si>
    <t>집중호우 및 태풍피해시 긴급복구</t>
  </si>
  <si>
    <t>화정면 개도리</t>
  </si>
  <si>
    <t>소규모 주민숙원사업으로 지역 주민의 고충 및 불편사항 해소</t>
  </si>
  <si>
    <t>삼일동</t>
  </si>
  <si>
    <t>돌산읍 신복리</t>
  </si>
  <si>
    <t>관문동</t>
  </si>
  <si>
    <t>국동</t>
  </si>
  <si>
    <t>광무동</t>
  </si>
  <si>
    <t>L=200m</t>
  </si>
  <si>
    <t>도시계획 도로개설로 긴급 재난대비 및 주민교통편의 제공</t>
  </si>
  <si>
    <t>동문동</t>
  </si>
  <si>
    <t>L=140m</t>
  </si>
  <si>
    <t>도시계획도로 개설로 긴급 재난대비 및 주민교통편의 제공</t>
  </si>
  <si>
    <t>봉강동</t>
  </si>
  <si>
    <t>주삼동</t>
  </si>
  <si>
    <t>L=80m</t>
  </si>
  <si>
    <t>L=100m</t>
  </si>
  <si>
    <t>만흥동</t>
  </si>
  <si>
    <t>L=300m</t>
  </si>
  <si>
    <t>수산물의 원활한 수송으로 주민소득증대에 기여 및 복지어촌 건립</t>
  </si>
  <si>
    <t>수산물의 원활한 수송으로 주민소득증대 및 복지어촌 건설에 기여</t>
  </si>
  <si>
    <t>굴곡 위험도로 개량으로 교통사고 예방 및 이용자 편의 제공</t>
  </si>
  <si>
    <t>신월동</t>
  </si>
  <si>
    <t>L=150m</t>
  </si>
  <si>
    <t>미평동</t>
  </si>
  <si>
    <t>L=50m</t>
  </si>
  <si>
    <t>L=90m</t>
  </si>
  <si>
    <t>굴전캠핑장 및 해안도로를 찾는 이용객의 불편의 초래하고 있어 이를 해소</t>
  </si>
  <si>
    <t>빈집 정비사업</t>
  </si>
  <si>
    <t>40동</t>
  </si>
  <si>
    <t>교통신호등 설치공사</t>
  </si>
  <si>
    <t>횡단보도 조명등 설치공사</t>
  </si>
  <si>
    <t>도로관리사업소</t>
  </si>
  <si>
    <t>여수 국가산단내 도로 재포장공사</t>
  </si>
  <si>
    <t>쌍봉동</t>
  </si>
  <si>
    <t>시내도로 민원처리 정비공사</t>
  </si>
  <si>
    <t>시내일원 보도정비 및 유지관리사업</t>
  </si>
  <si>
    <t>남산동</t>
  </si>
  <si>
    <t>간선도로 가드레일 정비공사</t>
  </si>
  <si>
    <t>충무동</t>
  </si>
  <si>
    <t>관내 도로 과속방지턱 안전시설물 정비사업</t>
  </si>
  <si>
    <t>읍면동</t>
  </si>
  <si>
    <t>고효율 친환경 가로등 교체</t>
  </si>
  <si>
    <t>도서지역 절전형 보안등 교체</t>
  </si>
  <si>
    <t>국도국제도시건설의 꿈을 실현하기 위해 도심지 및 국도 17호선 일원의 가로화단과 중앙분리대 환경정비사업 시행</t>
  </si>
  <si>
    <t>가로수 전정사업(대형목)</t>
  </si>
  <si>
    <t>350본(대형목)</t>
  </si>
  <si>
    <t>가로수 및 가로화단 피해목 복구사업</t>
  </si>
  <si>
    <t>도로변 자투리땅 녹화사업</t>
  </si>
  <si>
    <t>어린이놀이터 시설물 정비(수시)</t>
  </si>
  <si>
    <t>거북선공원 호수주변 산책로 정비공사</t>
  </si>
  <si>
    <t>화장실 1동</t>
  </si>
  <si>
    <t>남산공원 1단계 조성사업</t>
  </si>
  <si>
    <t>무선공원조성사업</t>
  </si>
  <si>
    <t>농업정책과</t>
  </si>
  <si>
    <t>농업인</t>
  </si>
  <si>
    <t>못자리 설치시 양질의 상토공급으로 노동력 절감 및 고품질 쌀 생산 가능</t>
  </si>
  <si>
    <t>축산농가</t>
  </si>
  <si>
    <t>200대</t>
  </si>
  <si>
    <t>1ha</t>
  </si>
  <si>
    <t>관리기 지원을 통한 고령화된 농촌일손부족 해소 및 농업생산성 향상</t>
  </si>
  <si>
    <t>농협과 협력사업을 통해 농업인이 선호하는 관리기를 지원함으로써 농촌노동력 부족해소 및 지역농업활성화</t>
  </si>
  <si>
    <t>친환경 인증농가 자재 지원사업</t>
  </si>
  <si>
    <t>50ha</t>
  </si>
  <si>
    <t>20ha</t>
  </si>
  <si>
    <t>화훼산업육성(우량품종)지원사업</t>
  </si>
  <si>
    <t>농촌지원과</t>
  </si>
  <si>
    <t>기술보급과</t>
  </si>
  <si>
    <t>특산품육성과</t>
  </si>
  <si>
    <t>300ha</t>
  </si>
  <si>
    <t>돌산갓 전용비료 지원사업</t>
  </si>
  <si>
    <t>소라면</t>
  </si>
  <si>
    <t>수산경영과</t>
  </si>
  <si>
    <t>어업생산과</t>
  </si>
  <si>
    <t>해양항만레저과</t>
  </si>
  <si>
    <t>2014. 10.</t>
    <phoneticPr fontId="2" type="noConversion"/>
  </si>
  <si>
    <r>
      <t>2015</t>
    </r>
    <r>
      <rPr>
        <sz val="15"/>
        <rFont val="HY신명조"/>
        <family val="1"/>
        <charset val="129"/>
      </rPr>
      <t>년도</t>
    </r>
    <r>
      <rPr>
        <sz val="15"/>
        <rFont val="Arial Narrow"/>
        <family val="2"/>
      </rPr>
      <t xml:space="preserve"> </t>
    </r>
    <r>
      <rPr>
        <sz val="15"/>
        <rFont val="HY신명조"/>
        <family val="1"/>
        <charset val="129"/>
      </rPr>
      <t>예산편성</t>
    </r>
    <r>
      <rPr>
        <sz val="15"/>
        <rFont val="Arial Narrow"/>
        <family val="2"/>
      </rPr>
      <t xml:space="preserve"> </t>
    </r>
    <r>
      <rPr>
        <sz val="15"/>
        <rFont val="HY신명조"/>
        <family val="1"/>
        <charset val="129"/>
      </rPr>
      <t>자체사업</t>
    </r>
    <r>
      <rPr>
        <sz val="15"/>
        <rFont val="Arial Narrow"/>
        <family val="2"/>
      </rPr>
      <t>(3,000</t>
    </r>
    <r>
      <rPr>
        <sz val="15"/>
        <rFont val="HY신명조"/>
        <family val="1"/>
        <charset val="129"/>
      </rPr>
      <t>만원</t>
    </r>
    <r>
      <rPr>
        <sz val="15"/>
        <rFont val="Arial Narrow"/>
        <family val="2"/>
      </rPr>
      <t xml:space="preserve"> </t>
    </r>
    <r>
      <rPr>
        <sz val="15"/>
        <rFont val="HY신명조"/>
        <family val="1"/>
        <charset val="129"/>
      </rPr>
      <t>이상</t>
    </r>
    <r>
      <rPr>
        <sz val="15"/>
        <rFont val="Arial Narrow"/>
        <family val="2"/>
      </rPr>
      <t>)</t>
    </r>
    <phoneticPr fontId="2" type="noConversion"/>
  </si>
  <si>
    <t>연번</t>
    <phoneticPr fontId="2" type="noConversion"/>
  </si>
  <si>
    <t>위치</t>
    <phoneticPr fontId="2" type="noConversion"/>
  </si>
  <si>
    <t>분과위원회 검토의견</t>
    <phoneticPr fontId="2" type="noConversion"/>
  </si>
  <si>
    <t>주관부서
우선순위</t>
    <phoneticPr fontId="2" type="noConversion"/>
  </si>
  <si>
    <t>분과위
우선순위</t>
    <phoneticPr fontId="2" type="noConversion"/>
  </si>
  <si>
    <t>지역주민 건강증진 및 건강한 여가선용 기회 제공</t>
    <phoneticPr fontId="2" type="noConversion"/>
  </si>
  <si>
    <t>연번</t>
    <phoneticPr fontId="2" type="noConversion"/>
  </si>
  <si>
    <t>소관부서</t>
    <phoneticPr fontId="2" type="noConversion"/>
  </si>
  <si>
    <t>사업명</t>
    <phoneticPr fontId="2" type="noConversion"/>
  </si>
  <si>
    <t>사업비</t>
    <phoneticPr fontId="2" type="noConversion"/>
  </si>
  <si>
    <t>위치</t>
    <phoneticPr fontId="2" type="noConversion"/>
  </si>
  <si>
    <t>사업내용</t>
    <phoneticPr fontId="2" type="noConversion"/>
  </si>
  <si>
    <t>필요성</t>
    <phoneticPr fontId="2" type="noConversion"/>
  </si>
  <si>
    <t>분과위원회 검토의견</t>
    <phoneticPr fontId="2" type="noConversion"/>
  </si>
  <si>
    <t>주관부서
우선순위</t>
    <phoneticPr fontId="2" type="noConversion"/>
  </si>
  <si>
    <t>계</t>
    <phoneticPr fontId="2" type="noConversion"/>
  </si>
  <si>
    <t>회계과</t>
    <phoneticPr fontId="2" type="noConversion"/>
  </si>
  <si>
    <t>여서동 주민(자치)센터 신축 건립</t>
    <phoneticPr fontId="2" type="noConversion"/>
  </si>
  <si>
    <t>여서동 386번지</t>
    <phoneticPr fontId="2" type="noConversion"/>
  </si>
  <si>
    <t>연면적1,400㎡
(지하1~
지상4층)
1동</t>
    <phoneticPr fontId="2" type="noConversion"/>
  </si>
  <si>
    <t>주민행정 서비스 수요 필요</t>
    <phoneticPr fontId="2" type="noConversion"/>
  </si>
  <si>
    <t>소라면사무소 신축공사</t>
    <phoneticPr fontId="2" type="noConversion"/>
  </si>
  <si>
    <t>소라면사무소
소라면 덕양로 389</t>
    <phoneticPr fontId="2" type="noConversion"/>
  </si>
  <si>
    <t>3층 신축
(1,350㎡)</t>
    <phoneticPr fontId="2" type="noConversion"/>
  </si>
  <si>
    <t>기존 창고가 면사무소와 거리가 떨어져 있고 차량진입이 어려워 기자재 및 집기 등 보관이 어려움</t>
    <phoneticPr fontId="2" type="noConversion"/>
  </si>
  <si>
    <t>여서, 돌산청사 휴게실 및 샤워실 공사</t>
    <phoneticPr fontId="2" type="noConversion"/>
  </si>
  <si>
    <t>여서청사
돌산청사</t>
    <phoneticPr fontId="2" type="noConversion"/>
  </si>
  <si>
    <t>휴게실2, 
샤워실 2</t>
    <phoneticPr fontId="2" type="noConversion"/>
  </si>
  <si>
    <t>직원 및 시민들을 위한 휴게실을 설치하고 현장근무자들을 위한 샤워실설치</t>
    <phoneticPr fontId="2" type="noConversion"/>
  </si>
  <si>
    <t>돌산청사에 시민을 위한 휴게실은 필요치 않으므로 순위 조정</t>
    <phoneticPr fontId="2" type="noConversion"/>
  </si>
  <si>
    <t>본청사 비상발전기 추가 설치공사</t>
    <phoneticPr fontId="2" type="noConversion"/>
  </si>
  <si>
    <t>본청사</t>
    <phoneticPr fontId="2" type="noConversion"/>
  </si>
  <si>
    <t>발전용량 300KW 1식</t>
    <phoneticPr fontId="2" type="noConversion"/>
  </si>
  <si>
    <t>현재 본청사 전기설비 정전시 비상
발전 전원(380v) 투입 불가로 전산실,통신실 등 일부 기계 설비(항온항습기, 냉방기 등) 사용불가한 바 원활한 전력공급을 위해 비상발전기(380v) 추가설치</t>
    <phoneticPr fontId="2" type="noConversion"/>
  </si>
  <si>
    <t>비상대비 추가설치 필요</t>
    <phoneticPr fontId="2" type="noConversion"/>
  </si>
  <si>
    <t>여서청사 엘리베이터 
설치공사</t>
    <phoneticPr fontId="2" type="noConversion"/>
  </si>
  <si>
    <t>여서청사</t>
    <phoneticPr fontId="2" type="noConversion"/>
  </si>
  <si>
    <t>엘리베이터1대
(15인용)</t>
    <phoneticPr fontId="2" type="noConversion"/>
  </si>
  <si>
    <t>노약자 및 장애인을 위한 엘리베이터 설치로 대민서비스 향상</t>
    <phoneticPr fontId="2" type="noConversion"/>
  </si>
  <si>
    <t>장애인을 위한 교육장은 별도 시설되어 있으며, 교육장에 참여한 노약자는 3층 거동이 가능 할 것으로 판단되어 순위 조정 함</t>
    <phoneticPr fontId="2" type="noConversion"/>
  </si>
  <si>
    <t>여서청사 집행부대기실 내부 수선공사</t>
    <phoneticPr fontId="2" type="noConversion"/>
  </si>
  <si>
    <t xml:space="preserve">여서청사 </t>
    <phoneticPr fontId="2" type="noConversion"/>
  </si>
  <si>
    <t>집행부대기실 내부 인테리어공사
(191㎡)</t>
    <phoneticPr fontId="2" type="noConversion"/>
  </si>
  <si>
    <t>쾌적한 근무환경 조성 필요</t>
    <phoneticPr fontId="2" type="noConversion"/>
  </si>
  <si>
    <t>본청사  LED조명 교체
공사</t>
    <phoneticPr fontId="2" type="noConversion"/>
  </si>
  <si>
    <t>본청사 및 
구보건소</t>
    <phoneticPr fontId="2" type="noConversion"/>
  </si>
  <si>
    <t>LED조명 
400등</t>
    <phoneticPr fontId="2" type="noConversion"/>
  </si>
  <si>
    <t>에너지 절약 사업 추진</t>
    <phoneticPr fontId="2" type="noConversion"/>
  </si>
  <si>
    <t>구)보건소 외부 바닥
정비공사</t>
    <phoneticPr fontId="2" type="noConversion"/>
  </si>
  <si>
    <t>학동 구 보건소</t>
    <phoneticPr fontId="2" type="noConversion"/>
  </si>
  <si>
    <t>외부 바닥 포장(920㎡)</t>
    <phoneticPr fontId="2" type="noConversion"/>
  </si>
  <si>
    <t>외부 바닥 노후로 블록이 들뜨고 우천 시 물이 고여 청사 이용에 불편 초래</t>
    <phoneticPr fontId="2" type="noConversion"/>
  </si>
  <si>
    <t>좌동</t>
    <phoneticPr fontId="2" type="noConversion"/>
  </si>
  <si>
    <t>여서청사 위원회회의실 내부공사</t>
    <phoneticPr fontId="2" type="noConversion"/>
  </si>
  <si>
    <t>위원회 사무실 2개소내부 인테이어
197㎡</t>
    <phoneticPr fontId="2" type="noConversion"/>
  </si>
  <si>
    <t>돌산청사 LED램프 교체공사</t>
    <phoneticPr fontId="2" type="noConversion"/>
  </si>
  <si>
    <t>돌산청사</t>
    <phoneticPr fontId="2" type="noConversion"/>
  </si>
  <si>
    <t>LED램프 560등</t>
    <phoneticPr fontId="2" type="noConversion"/>
  </si>
  <si>
    <t>에너지 절약 차원에서 순위 조정</t>
    <phoneticPr fontId="2" type="noConversion"/>
  </si>
  <si>
    <t>여서청사 LED램프 교체공사</t>
    <phoneticPr fontId="2" type="noConversion"/>
  </si>
  <si>
    <t>LED램프 240등</t>
    <phoneticPr fontId="2" type="noConversion"/>
  </si>
  <si>
    <t>돌산청사 보도블럭 보수공사</t>
    <phoneticPr fontId="2" type="noConversion"/>
  </si>
  <si>
    <t>청사내 보도블록, 배수로 블록, 경개석 교체</t>
    <phoneticPr fontId="2" type="noConversion"/>
  </si>
  <si>
    <t>국동주민센터 개보수
공사</t>
    <phoneticPr fontId="2" type="noConversion"/>
  </si>
  <si>
    <t>국동주민센터</t>
    <phoneticPr fontId="2" type="noConversion"/>
  </si>
  <si>
    <t>물탱크(20톤) 교체 및 전기 구좌분할 및 2층 공조기 정비 1식</t>
    <phoneticPr fontId="2" type="noConversion"/>
  </si>
  <si>
    <t>미평동주민센터 개보수공사</t>
    <phoneticPr fontId="2" type="noConversion"/>
  </si>
  <si>
    <t>미평동주민센터</t>
    <phoneticPr fontId="2" type="noConversion"/>
  </si>
  <si>
    <t>주민센터 보수공사 1식  및 헬스장 내 샤워실 온수기 2대 교체</t>
    <phoneticPr fontId="2" type="noConversion"/>
  </si>
  <si>
    <t>대교동주민센터 개보수공사</t>
    <phoneticPr fontId="2" type="noConversion"/>
  </si>
  <si>
    <t>대교동주민센터</t>
    <phoneticPr fontId="2" type="noConversion"/>
  </si>
  <si>
    <t>방수공사 등 시설 보수 1식</t>
    <phoneticPr fontId="2" type="noConversion"/>
  </si>
  <si>
    <t>주삼동주민센터 개보수공사</t>
    <phoneticPr fontId="2" type="noConversion"/>
  </si>
  <si>
    <t>주삼동주민센터</t>
    <phoneticPr fontId="2" type="noConversion"/>
  </si>
  <si>
    <t>주차장 포장(560㎡) 등 
외곽 환경 및 민원실 정비 
1식</t>
    <phoneticPr fontId="2" type="noConversion"/>
  </si>
  <si>
    <t>주차장이 노후되어 노면 파손 등으로 이용에 불편을 초래함에 따라 아스콘 포장 및 쉼터 등 외곽 환경을 정비하여 민원 편익을 증대코자 함</t>
    <phoneticPr fontId="2" type="noConversion"/>
  </si>
  <si>
    <t>서강동주민센터 리모델링공사</t>
    <phoneticPr fontId="2" type="noConversion"/>
  </si>
  <si>
    <t>서강동주민센터</t>
    <phoneticPr fontId="2" type="noConversion"/>
  </si>
  <si>
    <t>서강동주민센터 내․외벽 등 보수공사 1식</t>
    <phoneticPr fontId="2" type="noConversion"/>
  </si>
  <si>
    <t>돌산읍 구)우두출장소
(중대본부) 리모델링 
공사</t>
    <phoneticPr fontId="2" type="noConversion"/>
  </si>
  <si>
    <t>구)우두출장소
돌산읍 돌산로 3521</t>
    <phoneticPr fontId="2" type="noConversion"/>
  </si>
  <si>
    <t>중대본부 
리모델링
(176.46㎡)</t>
    <phoneticPr fontId="2" type="noConversion"/>
  </si>
  <si>
    <t>우두출장소 옥상에 있는 중대본부가 노후되었고 돌산읍 중대본부가 통합될 예정으로 새로운 통합중대본부 공간 필요</t>
    <phoneticPr fontId="2" type="noConversion"/>
  </si>
  <si>
    <t>율촌면 주민자체센터
보수공사</t>
    <phoneticPr fontId="2" type="noConversion"/>
  </si>
  <si>
    <t>율촌면사무소
율촌로 100-9</t>
    <phoneticPr fontId="2" type="noConversion"/>
  </si>
  <si>
    <t>창호, 방수,
 내외 도장공사(946.81㎡)</t>
    <phoneticPr fontId="2" type="noConversion"/>
  </si>
  <si>
    <t>화정면사무소 창고 
증축공사</t>
    <phoneticPr fontId="2" type="noConversion"/>
  </si>
  <si>
    <t>화정면사무소
(백야3길8-11)</t>
    <phoneticPr fontId="2" type="noConversion"/>
  </si>
  <si>
    <t>2층 창고 증축
(40㎡)</t>
    <phoneticPr fontId="2" type="noConversion"/>
  </si>
  <si>
    <t>체육지원과</t>
    <phoneticPr fontId="2" type="noConversion"/>
  </si>
  <si>
    <t>공공체육시설(건물, 
시설물) 보수 정비</t>
    <phoneticPr fontId="2" type="noConversion"/>
  </si>
  <si>
    <t>공공체육시설(진남,망마,흥국,돌산 등)</t>
    <phoneticPr fontId="2" type="noConversion"/>
  </si>
  <si>
    <t>노후 공공체육시설 보수정비</t>
    <phoneticPr fontId="2" type="noConversion"/>
  </si>
  <si>
    <t>각종 대회 및 행사시 응급보수 및 시설물 유지관리로 쾌적한 운동공간 조성</t>
    <phoneticPr fontId="2" type="noConversion"/>
  </si>
  <si>
    <t>좌 동</t>
    <phoneticPr fontId="2" type="noConversion"/>
  </si>
  <si>
    <t>진남체육공원 도로보수 및 차선 도색</t>
    <phoneticPr fontId="2" type="noConversion"/>
  </si>
  <si>
    <t>진남체육공원 내</t>
    <phoneticPr fontId="2" type="noConversion"/>
  </si>
  <si>
    <t>3차선 1㎞</t>
    <phoneticPr fontId="2" type="noConversion"/>
  </si>
  <si>
    <t>내부 순환도로 차선도색 노후로 교통사고 위험요인이 되며, 입구 도로 일부구간 침하로 물고임 현상이 심하여 우천시 교통사고 발생 위험이 있어 보수가 필요함.</t>
    <phoneticPr fontId="2" type="noConversion"/>
  </si>
  <si>
    <t>망마국민체육센터 도색 및 방수공사</t>
    <phoneticPr fontId="2" type="noConversion"/>
  </si>
  <si>
    <t>망마국민체육
센터</t>
    <phoneticPr fontId="2" type="noConversion"/>
  </si>
  <si>
    <t>외부도색 및 방수공사</t>
    <phoneticPr fontId="2" type="noConversion"/>
  </si>
  <si>
    <t>망마체육관은 긴축년도 4년으로 우선순위 조정함</t>
    <phoneticPr fontId="2" type="noConversion"/>
  </si>
  <si>
    <t>진남체육공원 파고라 
보수</t>
    <phoneticPr fontId="2" type="noConversion"/>
  </si>
  <si>
    <t>정자 4개소</t>
    <phoneticPr fontId="2" type="noConversion"/>
  </si>
  <si>
    <t>진남체육공원 어린이
놀이터 정비</t>
    <phoneticPr fontId="2" type="noConversion"/>
  </si>
  <si>
    <t>탄성포장 1,050㎡
파고라 재설치</t>
    <phoneticPr fontId="2" type="noConversion"/>
  </si>
  <si>
    <t>소호요트경기장 주차장 정비</t>
    <phoneticPr fontId="2" type="noConversion"/>
  </si>
  <si>
    <t>소호요트경기장</t>
    <phoneticPr fontId="2" type="noConversion"/>
  </si>
  <si>
    <t>아스콘포장 1,700㎡</t>
    <phoneticPr fontId="2" type="noConversion"/>
  </si>
  <si>
    <t>평사시 관리소홀 판단되어 우선순위 변경</t>
    <phoneticPr fontId="2" type="noConversion"/>
  </si>
  <si>
    <t>기존 동네체육시설(기구, 시설물) 보수 정비</t>
    <phoneticPr fontId="2" type="noConversion"/>
  </si>
  <si>
    <t>여수시 일원</t>
    <phoneticPr fontId="2" type="noConversion"/>
  </si>
  <si>
    <t>시설물 보수 및 정비 20개소</t>
    <phoneticPr fontId="2" type="noConversion"/>
  </si>
  <si>
    <t>기존 체육시설 수시 보수정비로 안전사고 예방 및 쾌적한 휴식공간 제공</t>
    <phoneticPr fontId="2" type="noConversion"/>
  </si>
  <si>
    <t>남면 화태마을 동네체육시설 설치</t>
    <phoneticPr fontId="2" type="noConversion"/>
  </si>
  <si>
    <t>남면 화태리</t>
    <phoneticPr fontId="2" type="noConversion"/>
  </si>
  <si>
    <t>운동기구 7점, 바닥포장</t>
    <phoneticPr fontId="2" type="noConversion"/>
  </si>
  <si>
    <t>마을주민 건강증진 및 여가선용</t>
    <phoneticPr fontId="2" type="noConversion"/>
  </si>
  <si>
    <t>화양면 게이트볼경기장 시설</t>
    <phoneticPr fontId="2" type="noConversion"/>
  </si>
  <si>
    <t>화양면 나진리</t>
    <phoneticPr fontId="2" type="noConversion"/>
  </si>
  <si>
    <t>게이트볼장  1면(15m*20m), 막구조 설치</t>
    <phoneticPr fontId="2" type="noConversion"/>
  </si>
  <si>
    <t>게이트볼장 신설로 지역주민 건강증진 및 건강한 여가선용 기회 제공</t>
    <phoneticPr fontId="2" type="noConversion"/>
  </si>
  <si>
    <t>우미이노스빌 옆 주민쉼터 체육시설물 설치</t>
    <phoneticPr fontId="2" type="noConversion"/>
  </si>
  <si>
    <t>선원동</t>
    <phoneticPr fontId="2" type="noConversion"/>
  </si>
  <si>
    <t>주민의 요구가 바뀌므로 우선순위 변경
(1→주차장, 2→쉼터, 3→현행)</t>
    <phoneticPr fontId="2" type="noConversion"/>
  </si>
  <si>
    <t>여수석유화학고등학교내 운동기구 설치</t>
    <phoneticPr fontId="2" type="noConversion"/>
  </si>
  <si>
    <t>화장동</t>
    <phoneticPr fontId="2" type="noConversion"/>
  </si>
  <si>
    <t>여서5공원 탄성포장 및 운동기구 확충</t>
    <phoneticPr fontId="2" type="noConversion"/>
  </si>
  <si>
    <t>여서동</t>
    <phoneticPr fontId="2" type="noConversion"/>
  </si>
  <si>
    <t>운동기구 10점, 바닥포장</t>
    <phoneticPr fontId="2" type="noConversion"/>
  </si>
  <si>
    <t>심곡마을내 탄성포장 및 체육시설 설치</t>
    <phoneticPr fontId="2" type="noConversion"/>
  </si>
  <si>
    <t>안산동</t>
    <phoneticPr fontId="2" type="noConversion"/>
  </si>
  <si>
    <t>원학동 어린이놀이터옆 팔각정주변 탄성포장 및 체육시설 설치</t>
    <phoneticPr fontId="2" type="noConversion"/>
  </si>
  <si>
    <t>율촌면 조화리 게이트
볼장 그늘막 설치</t>
    <phoneticPr fontId="2" type="noConversion"/>
  </si>
  <si>
    <t>율촌면 조화리</t>
    <phoneticPr fontId="2" type="noConversion"/>
  </si>
  <si>
    <t>그늘막 1개소</t>
    <phoneticPr fontId="2" type="noConversion"/>
  </si>
  <si>
    <t>역포마을 동네체육시설 설치</t>
    <phoneticPr fontId="2" type="noConversion"/>
  </si>
  <si>
    <t>남면 연도리</t>
    <phoneticPr fontId="2" type="noConversion"/>
  </si>
  <si>
    <t>지역주민 건강증진 및 건강한 여가선용 기회 제공</t>
    <phoneticPr fontId="2" type="noConversion"/>
  </si>
  <si>
    <t>화정면 개도 게이트볼장 그늘막 설치</t>
    <phoneticPr fontId="2" type="noConversion"/>
  </si>
  <si>
    <t>화정면 개도</t>
    <phoneticPr fontId="2" type="noConversion"/>
  </si>
  <si>
    <t>대동마을 불등 쉼터 
바닥포장</t>
    <phoneticPr fontId="2" type="noConversion"/>
  </si>
  <si>
    <t>삼산면 초도</t>
    <phoneticPr fontId="2" type="noConversion"/>
  </si>
  <si>
    <t>탄성포장 793㎡</t>
    <phoneticPr fontId="2" type="noConversion"/>
  </si>
  <si>
    <t>손죽마을 테니스장 시설</t>
    <phoneticPr fontId="2" type="noConversion"/>
  </si>
  <si>
    <t>삼산면 손죽도</t>
    <phoneticPr fontId="2" type="noConversion"/>
  </si>
  <si>
    <t>테니스장 1면</t>
    <phoneticPr fontId="2" type="noConversion"/>
  </si>
  <si>
    <t>낙후된 도서지역 주민들의 체력증진 및 테니스 활성화에 기여</t>
    <phoneticPr fontId="2" type="noConversion"/>
  </si>
  <si>
    <t>성산공원내 게이트볼장 환경정비</t>
    <phoneticPr fontId="2" type="noConversion"/>
  </si>
  <si>
    <t>인조잔디 370㎡,비가림 60m</t>
    <phoneticPr fontId="2" type="noConversion"/>
  </si>
  <si>
    <t>인조잔디 조성을 통한 경기력 향상에 기여</t>
    <phoneticPr fontId="2" type="noConversion"/>
  </si>
  <si>
    <t>민원지적과</t>
    <phoneticPr fontId="2" type="noConversion"/>
  </si>
  <si>
    <t>민원실 환경개선 
리모델링</t>
    <phoneticPr fontId="2" type="noConversion"/>
  </si>
  <si>
    <t>학동(본청)</t>
    <phoneticPr fontId="2" type="noConversion"/>
  </si>
  <si>
    <t>민원실 604㎡</t>
    <phoneticPr fontId="2" type="noConversion"/>
  </si>
  <si>
    <t>쾌적하고 안락한 민원실 환경 리모델링으로 급변하는 시민의 요구 충족 및 소통공간 마련</t>
    <phoneticPr fontId="2" type="noConversion"/>
  </si>
  <si>
    <t>정보통신과</t>
    <phoneticPr fontId="2" type="noConversion"/>
  </si>
  <si>
    <t>오동도 4D 영상관 확대 구축</t>
    <phoneticPr fontId="2" type="noConversion"/>
  </si>
  <si>
    <t>수정동</t>
    <phoneticPr fontId="2" type="noConversion"/>
  </si>
  <si>
    <t>좌석수 : 
40석이내
영상물제작 :
 1편</t>
    <phoneticPr fontId="2" type="noConversion"/>
  </si>
  <si>
    <t xml:space="preserve">오동도는 연간 300만 명 이상의 관광객이 방문하는 전국의 대표적인 관광지로서 4D 영상관을 구축하여 볼거리, 즐길거리, 체험거리의 제공이 절실함 </t>
    <phoneticPr fontId="2" type="noConversion"/>
  </si>
  <si>
    <t>상ㆍ하수도 GIS DB 갱신 용역</t>
    <phoneticPr fontId="2" type="noConversion"/>
  </si>
  <si>
    <t>관내 일원</t>
    <phoneticPr fontId="2" type="noConversion"/>
  </si>
  <si>
    <t>GIS DB 구축 L=34.52km</t>
    <phoneticPr fontId="2" type="noConversion"/>
  </si>
  <si>
    <t>지하시설물에 대한 정보 자료구축을 통한 효율적 유지관리 체계 확립 및 굴착공사로 인한 사고 예방</t>
    <phoneticPr fontId="2" type="noConversion"/>
  </si>
  <si>
    <t>지하시설물 정보자료 구축이 시급하다고
판단되어 순위 조정</t>
    <phoneticPr fontId="2" type="noConversion"/>
  </si>
  <si>
    <t>방범용 CCTV 설치 및
노후 방범용 CCTV 장비 성능개선 사업</t>
    <phoneticPr fontId="2" type="noConversion"/>
  </si>
  <si>
    <t>관내일원</t>
    <phoneticPr fontId="2" type="noConversion"/>
  </si>
  <si>
    <t>CCTV설치20개소
능형 자동추적시스템 기능탑재(4개소)노후 CCTV 
장비교체(2개소 3대)칼라조명투광기설치</t>
    <phoneticPr fontId="2" type="noConversion"/>
  </si>
  <si>
    <t>여서,돌산청사 행정정보망 환경 개선공사</t>
    <phoneticPr fontId="2" type="noConversion"/>
  </si>
  <si>
    <t>여서,돌산청사</t>
    <phoneticPr fontId="2" type="noConversion"/>
  </si>
  <si>
    <t>구내통신망 1식</t>
    <phoneticPr fontId="2" type="noConversion"/>
  </si>
  <si>
    <t xml:space="preserve">행정통신망 속도개선 및 노후 회선 교체  </t>
    <phoneticPr fontId="2" type="noConversion"/>
  </si>
  <si>
    <t>공공청사(읍면동) 무선인터넷망 구축</t>
    <phoneticPr fontId="2" type="noConversion"/>
  </si>
  <si>
    <t>읍면동</t>
    <phoneticPr fontId="2" type="noConversion"/>
  </si>
  <si>
    <t>무선통신망 구축1식</t>
    <phoneticPr fontId="2" type="noConversion"/>
  </si>
  <si>
    <t xml:space="preserve">공공청사를 방문하는 시민에게 무료 인터넷서비스 제공 </t>
    <phoneticPr fontId="2" type="noConversion"/>
  </si>
  <si>
    <t>2015년도 무선인터넷 이용격차 해소사업</t>
    <phoneticPr fontId="2" type="noConversion"/>
  </si>
  <si>
    <t xml:space="preserve"> 전통시장</t>
    <phoneticPr fontId="2" type="noConversion"/>
  </si>
  <si>
    <t xml:space="preserve">무선인터넷망 구축1식 </t>
    <phoneticPr fontId="2" type="noConversion"/>
  </si>
  <si>
    <t>정보소외계층 및 다중집합시설에 무료인터넷 서비스 제공</t>
    <phoneticPr fontId="2" type="noConversion"/>
  </si>
  <si>
    <t>박람회활용과</t>
    <phoneticPr fontId="2" type="noConversion"/>
  </si>
  <si>
    <t>박람회장내 가로수 식재</t>
    <phoneticPr fontId="2" type="noConversion"/>
  </si>
  <si>
    <t>박람회장</t>
    <phoneticPr fontId="2" type="noConversion"/>
  </si>
  <si>
    <t>300본</t>
    <phoneticPr fontId="2" type="noConversion"/>
  </si>
  <si>
    <t>박람회장 내 가로수 식재를 통한 박람회장 활성화 및 우리시의 박람회 사후활용 의지 표현</t>
    <phoneticPr fontId="2" type="noConversion"/>
  </si>
  <si>
    <t>해변가 적절한 수종을 선정하여 사업추진 바람</t>
    <phoneticPr fontId="2" type="noConversion"/>
  </si>
  <si>
    <t>지역경제과</t>
    <phoneticPr fontId="2" type="noConversion"/>
  </si>
  <si>
    <t>여수형 주민참여 마을
만들기 사업</t>
    <phoneticPr fontId="2" type="noConversion"/>
  </si>
  <si>
    <t>신규3개소</t>
    <phoneticPr fontId="2" type="noConversion"/>
  </si>
  <si>
    <t>주민의 욕구와 문제를 주민  스스로 해결하는 주민참여 마을사업 발굴육성으로 소득증대 및 지속 가능한 일자리 창출 기반 마련</t>
    <phoneticPr fontId="2" type="noConversion"/>
  </si>
  <si>
    <t>주민참여 마을사업 기반조성으로 소득등대에 기여바람.</t>
    <phoneticPr fontId="2" type="noConversion"/>
  </si>
  <si>
    <t>의회사무국</t>
    <phoneticPr fontId="2" type="noConversion"/>
  </si>
  <si>
    <t>본회의장 바닥 및 벽면 정비공사</t>
    <phoneticPr fontId="2" type="noConversion"/>
  </si>
  <si>
    <t>여수시의회
본회의장</t>
    <phoneticPr fontId="2" type="noConversion"/>
  </si>
  <si>
    <t>카펫트 및 
벽지교체 1식,  바닥보수1식</t>
    <phoneticPr fontId="2" type="noConversion"/>
  </si>
  <si>
    <t>본회의장 카펫트 및 벽지 교체, 집행부석 마루 부분 보수 등</t>
    <phoneticPr fontId="2" type="noConversion"/>
  </si>
  <si>
    <t>주민참여 예산제 행정지원 분과위원회 자체사업 검토결과서</t>
    <phoneticPr fontId="2" type="noConversion"/>
  </si>
  <si>
    <t>26년 경과된 노후 건축물로써 주민자치 공간 기능저하로 주민 이용에 불편을 초래하고 있어, 주민센터를 신축하여 지역주민에게 보다 편리한 행정서비스 제공과 사회복지, 문화시설, 여가기능 등을 통한 주민들의 삶의 질 향상 및 지역공동체 형성의 구심체 역할 담당에 기여</t>
    <phoneticPr fontId="2" type="noConversion"/>
  </si>
  <si>
    <t>집행부 대기실의 쾌적한 근무 환경 조성</t>
    <phoneticPr fontId="2" type="noConversion"/>
  </si>
  <si>
    <t>청사내 LED조명을 교체하여 에너지절약 및 녹색청사 관리 만전</t>
    <phoneticPr fontId="2" type="noConversion"/>
  </si>
  <si>
    <t xml:space="preserve">인테리어 공사 실시로 쾌적한 근무 환경 개선, 미관향성, 대민홍보에 기여  </t>
    <phoneticPr fontId="2" type="noConversion"/>
  </si>
  <si>
    <t>노후 전등 교체로 근무환경개선 및 청사 에너지 절약</t>
    <phoneticPr fontId="2" type="noConversion"/>
  </si>
  <si>
    <t>보도블럭 깨짐 및 침하등으로 안전사고 위험이 높아 교체공사를 통한 안전사고 예방 및 청사관리 철저</t>
    <phoneticPr fontId="2" type="noConversion"/>
  </si>
  <si>
    <t>옥상 물탱크가 파손되어 수리가 불가함에 따라 물탱크를 교체하고, 동청사와 국동중대본부의 전기 계량기가 분전되지 않아 전기요금 부담 가중 및 청사관리에 어려움이 있으므로 전기 구좌를 분할코자 함</t>
    <phoneticPr fontId="2" type="noConversion"/>
  </si>
  <si>
    <t>주민센터 건물에 발생된 누수 등을 보수하고, 헬스장 이용자의 증가로 온수기 용량이 부족함에 따라 온수기를 교체코자 함</t>
    <phoneticPr fontId="2" type="noConversion"/>
  </si>
  <si>
    <t>주민센터 지하 대피소 및 사무실 천장에 누수가 발생하여 전기누전으로 인한 화재 및 안전사고가 우려되고 청사 이용에 불편을 초래하고 있어 방수공사 등 시설을 보수하여 쾌적한 근무환경 조성</t>
    <phoneticPr fontId="2" type="noConversion"/>
  </si>
  <si>
    <t>주민센터 외벽(드라이비트),  사무실 벽면 및 바닥 등의 마감재가 들뜨고 누수 발생으로 청사관리에 어려움이 있어 시설물을 보수하여 쾌적한 청사환경개선</t>
    <phoneticPr fontId="2" type="noConversion"/>
  </si>
  <si>
    <t>1995년 신축으로 건물 누후에 따른 누수가 심각한 상태로 보수공사를 통한 밝고 쾌적한 환경 조성 및 자치센터 활성화에 기여</t>
    <phoneticPr fontId="2" type="noConversion"/>
  </si>
  <si>
    <t>기존 창고가 면사무소와 거리가 떨어져 있고 차량진입이 어려워기자재 및 집기 등 보관이 어려움</t>
    <phoneticPr fontId="2" type="noConversion"/>
  </si>
  <si>
    <t>건물 내구성 확보를 위해 외벽 및 난간 도색이 필요하고, 수영장 열기로 인한 결로 및 철재부식을 지연시키기 위해 방수공사 필요.</t>
    <phoneticPr fontId="2" type="noConversion"/>
  </si>
  <si>
    <t>목재파고라 4개소가 노후로 인하여 지붕재 등이 부식되어 풍수로 인한 시설물 붕괴가 우려됨.</t>
    <phoneticPr fontId="2" type="noConversion"/>
  </si>
  <si>
    <t>어린이놀이시설안전관리법에 따른 위생관리 준수(모래 중금속검사 및 보충 또는 탄성포장)</t>
    <phoneticPr fontId="2" type="noConversion"/>
  </si>
  <si>
    <t>기존 주차장 고압블럭이 침하하여 우천시 배수가 매우 불량함.</t>
    <phoneticPr fontId="2" type="noConversion"/>
  </si>
  <si>
    <t>전천후게이트볼장 조성하여 노인들 건강증진 및 건전한 여가선용 기회 제공</t>
    <phoneticPr fontId="2" type="noConversion"/>
  </si>
  <si>
    <t>시민안전을 위한 사회적 약자와 취약지역 안전을 위한 CCTV 설치 사람이나 차량을 자동 인식하여 사건사고 발생시 결정적인 영상제공으로 효과적인 방범 체계 구축  저해상도(현, 41만), 내용연수 7년 경과된 CCTV는 사물식별(번호판, 인물 등)이 뒤떨어짐에 따라 고해상도(130만화소이상)로 교체하여 범죄로부터 안전 도시화 야간에 조명, 투광기 등을 통한 영상정보의 객체 인식률 향상</t>
    <phoneticPr fontId="2" type="noConversion"/>
  </si>
  <si>
    <t>행정지원분과 소관</t>
    <phoneticPr fontId="2" type="noConversion"/>
  </si>
  <si>
    <t xml:space="preserve">총      계     </t>
    <phoneticPr fontId="2" type="noConversion"/>
  </si>
  <si>
    <t>:</t>
    <phoneticPr fontId="2" type="noConversion"/>
  </si>
  <si>
    <t>건,</t>
    <phoneticPr fontId="2" type="noConversion"/>
  </si>
  <si>
    <t>ㅇ</t>
    <phoneticPr fontId="2" type="noConversion"/>
  </si>
  <si>
    <t>:</t>
    <phoneticPr fontId="2" type="noConversion"/>
  </si>
  <si>
    <t>건,</t>
    <phoneticPr fontId="2" type="noConversion"/>
  </si>
  <si>
    <t>ㅇ</t>
    <phoneticPr fontId="2" type="noConversion"/>
  </si>
  <si>
    <t>정보통신과</t>
    <phoneticPr fontId="2" type="noConversion"/>
  </si>
  <si>
    <t>지역경제과</t>
    <phoneticPr fontId="2" type="noConversion"/>
  </si>
  <si>
    <t>의회사무국</t>
    <phoneticPr fontId="2" type="noConversion"/>
  </si>
  <si>
    <t>박람회활용과</t>
    <phoneticPr fontId="2" type="noConversion"/>
  </si>
  <si>
    <t>□ 분과위원회 개최결과 - 우선순위 조정</t>
    <phoneticPr fontId="2" type="noConversion"/>
  </si>
  <si>
    <t>부서명</t>
    <phoneticPr fontId="2" type="noConversion"/>
  </si>
  <si>
    <t>사업
건수</t>
    <phoneticPr fontId="2" type="noConversion"/>
  </si>
  <si>
    <t>조정
건수</t>
    <phoneticPr fontId="2" type="noConversion"/>
  </si>
  <si>
    <t>조정사업 내역</t>
    <phoneticPr fontId="2" type="noConversion"/>
  </si>
  <si>
    <t>비고</t>
    <phoneticPr fontId="2" type="noConversion"/>
  </si>
  <si>
    <t>ㅇ 원안대로 가결</t>
    <phoneticPr fontId="2" type="noConversion"/>
  </si>
  <si>
    <t>박람회활용과</t>
    <phoneticPr fontId="2" type="noConversion"/>
  </si>
  <si>
    <t>ㅇ 원안대로 가결</t>
    <phoneticPr fontId="2" type="noConversion"/>
  </si>
  <si>
    <t>지역주민을 위한 학교내의 설치는 부적절하다고 판단되어 순위 조정</t>
    <phoneticPr fontId="2" type="noConversion"/>
  </si>
  <si>
    <t>복지·환경분과 소관</t>
    <phoneticPr fontId="2" type="noConversion"/>
  </si>
  <si>
    <t>경로당 소규모 긴급 기능보강사업</t>
  </si>
  <si>
    <t>관내 등록경로당</t>
  </si>
  <si>
    <t xml:space="preserve">태풍 등 긴급 보수공사시 </t>
  </si>
  <si>
    <t>계동경로당 개축공사</t>
  </si>
  <si>
    <t>돌산읍 계동안길 25</t>
  </si>
  <si>
    <t>개축1식</t>
  </si>
  <si>
    <t>1978년 건축된 건물로 노후되어 개축 필요</t>
  </si>
  <si>
    <t>백포경로당 개축공사</t>
  </si>
  <si>
    <t>돌산읍 백포길 18</t>
  </si>
  <si>
    <t>1993년 건축된 건물로 노후되어 개축 필요</t>
  </si>
  <si>
    <t>덕양2구 경로당 보수공사</t>
  </si>
  <si>
    <t>소라면 덕양리 1433</t>
  </si>
  <si>
    <t>보수1식</t>
  </si>
  <si>
    <t>내부에 화장실이 없어 거동 불편 어르신들 이용이 불편</t>
  </si>
  <si>
    <t>대포4구 마전경로당 보수공사</t>
  </si>
  <si>
    <t>소라면 마전길 35</t>
  </si>
  <si>
    <t>건물 노후로 인한 누수로 방수공사 쾌적한 환경제공코자 보수공사 필요</t>
  </si>
  <si>
    <t>복산1구경로당 보수공사</t>
  </si>
  <si>
    <t>소라면 조산로 124-1</t>
  </si>
  <si>
    <t>복산6구 경로당 보수공사</t>
  </si>
  <si>
    <t>소라면 풍류길 18</t>
  </si>
  <si>
    <t>대포4구장전경로당 보수공사</t>
  </si>
  <si>
    <t>소라면 장전길 62-7</t>
  </si>
  <si>
    <t>내리경로당 보수공사</t>
  </si>
  <si>
    <t>율촌면 반월리 635</t>
  </si>
  <si>
    <t xml:space="preserve">태풍 나크리시 집중호우로 옹벽 붕괴되어 위험하므로 석축공사 필요 </t>
  </si>
  <si>
    <t>신풍삼거리경로당 개축공사</t>
  </si>
  <si>
    <t>율촌면 여순로 411</t>
  </si>
  <si>
    <t>1969년 건축된 건물로 노후되어 개축공사 필요</t>
  </si>
  <si>
    <t>상전경로당 증축공사</t>
  </si>
  <si>
    <t>화양면 상촌길 15</t>
  </si>
  <si>
    <t>증축1식</t>
  </si>
  <si>
    <t>남녀 분리공간이 부족하고 회원수에 비해 공간이 부족하므로 증축 필요</t>
  </si>
  <si>
    <t>봉오경로당보수공사</t>
  </si>
  <si>
    <t>화양면 봉오동길 34</t>
  </si>
  <si>
    <t>누수로 경로당에 곰팡이 등 발생하여 보수공사 필요</t>
  </si>
  <si>
    <t>횡간여자경로당보수공사</t>
  </si>
  <si>
    <t>남면 횡간중앙길 5-5</t>
  </si>
  <si>
    <t>건물 노후로 노인들 이용시 불편하므로 전체적으로 리모델링하여  노인들 편의제공코자 함.</t>
  </si>
  <si>
    <t>화태마을여자경로당보수공사</t>
  </si>
  <si>
    <t>남면 건너물길 18-7</t>
  </si>
  <si>
    <t>연도서부경로당개축공사</t>
  </si>
  <si>
    <t>남면 연도서부길 11</t>
  </si>
  <si>
    <t>건물 노후화 및 바닷가 위치하고 있어 침수 피해가 발생되어 노인들 이용시 불편하므로 개축공사 필요</t>
  </si>
  <si>
    <t>동고지경로당 신축공사</t>
  </si>
  <si>
    <t>동고지마을일원</t>
  </si>
  <si>
    <t>신축1식</t>
  </si>
  <si>
    <t>국립공원관리공단과 업무협약 체결로 명품마을 조성사업으로 경로당 신축 필요</t>
  </si>
  <si>
    <t>화산마을경로당 보수공사</t>
  </si>
  <si>
    <t>화정면 개도화산2길 8-3</t>
  </si>
  <si>
    <t>보일러 잦은 고장과 누수로 인한 곰팡이로 보수공사 필요</t>
  </si>
  <si>
    <t>대동마을경로당보수공사</t>
  </si>
  <si>
    <t>삼산면 이목길 24</t>
  </si>
  <si>
    <t>노후로 인한 누수로 곰팡이 발생으로 전체적으로 방수공사 및 도배, 장판 보수공사 필요</t>
  </si>
  <si>
    <t>해운경로당 보수공사</t>
  </si>
  <si>
    <t>흙산로 12-8(관문동)</t>
  </si>
  <si>
    <t>건물이 노후 및 누수로 인한 내부 곰팡이 발생으로 보수공사 필요</t>
  </si>
  <si>
    <t>금호아파트경로당 보수공사</t>
  </si>
  <si>
    <t>여서2로 20</t>
  </si>
  <si>
    <t>누수가 심하여 벽면에 곰팡이 발생으로 보수공사 필요</t>
  </si>
  <si>
    <t>현대건설아파트경로당 보수공사</t>
  </si>
  <si>
    <t>여서로 134</t>
  </si>
  <si>
    <t>화장실이 비좁고 노후되어 이용이 불편하므로 보수공사 필요</t>
  </si>
  <si>
    <t>만흥평촌경로당보수공사</t>
  </si>
  <si>
    <t>만흥4길 24(만흥동)</t>
  </si>
  <si>
    <t>외벽균열이 심하고 페인트 부식현상 및 누수가 심하여 벽면에 곰팡이 발생 등 보수공사 필요</t>
  </si>
  <si>
    <t>서촌경로당 신축공사</t>
  </si>
  <si>
    <t>웅천동 1780-13</t>
  </si>
  <si>
    <t>웅천지구 택지개발사업으로 인해 새로 마을이 조성됨에 따라 경로당 신축 필요</t>
  </si>
  <si>
    <t>무선경로당 보수공사</t>
  </si>
  <si>
    <t>무선4길 2(선원동)</t>
  </si>
  <si>
    <t>화장실이 비좁고 노후되어 불편하며 누수로 인한 곰팡이 발생으로 보수 필요</t>
  </si>
  <si>
    <t>오산마을경로당보수공사</t>
  </si>
  <si>
    <t>오산길 27(해산동)</t>
  </si>
  <si>
    <t>옥상 균열로 호우시 빗물이 안으로 스며들어 곰팡이등 발생하며, 옥상계단이 설치되어 있지 않아 이용 불편함</t>
  </si>
  <si>
    <t>진남경로당보수공사</t>
  </si>
  <si>
    <t>상암1길 19-1(상암동)</t>
  </si>
  <si>
    <t>논매립지 건물로 기반약화 현상으로 외벽에 균열등 보수공사 필요</t>
  </si>
  <si>
    <t>여수시노인복지관 개보수공사</t>
  </si>
  <si>
    <t>학동서4길 58-19</t>
  </si>
  <si>
    <t>98년 건축하여 시설 노후로 화장실 개보수 및 바닥타일 공사 필요</t>
  </si>
  <si>
    <t>승화원 분향실 정비공사</t>
  </si>
  <si>
    <t>영락공원</t>
  </si>
  <si>
    <t>분향실 정비 1기</t>
  </si>
  <si>
    <t>고인 승화원 도착후 분향실에서 제를
지냄에 따라 화장시간 지연 및 민원발생</t>
  </si>
  <si>
    <t>시립공설묘지 내 편입 사유토지 보상
(감정평가 수수료 등 포함)</t>
  </si>
  <si>
    <t>시립묘지</t>
  </si>
  <si>
    <t>토지보상 2필지</t>
  </si>
  <si>
    <t>시립공설묘지 내 개인사유지 2필지 편입
1900년도 미보상</t>
  </si>
  <si>
    <t>시립공원묘지 배수로 정비공사</t>
  </si>
  <si>
    <t>배수로 개선
(D800, L=70m)</t>
  </si>
  <si>
    <t>시립공설묘지 진입로 배수로 정비 미흡에 따른 배수개선 사업</t>
  </si>
  <si>
    <t>봉두3구 의곡마을 주민숙원사업</t>
  </si>
  <si>
    <t>봉두3구</t>
  </si>
  <si>
    <t>숙원사업 1식
(농로포장 등)</t>
  </si>
  <si>
    <t>여수시 봉안당 신축에 따른 영락공원 주변마을 주민지원대책 협약사항('13.12.03)</t>
  </si>
  <si>
    <t>화장로 보수공사(4기)</t>
  </si>
  <si>
    <t>화장로 보수 4기</t>
  </si>
  <si>
    <t>화장로 보수 매년 정기적으로 시행</t>
  </si>
  <si>
    <t>화장로 제어반 보수(전기,통신,계전,소모품 교체)</t>
  </si>
  <si>
    <t>전기,통신,계전 1식</t>
  </si>
  <si>
    <t>화장로 노후 제어반 전면 교체
2005년 4월준공 (교체주기 5년)</t>
  </si>
  <si>
    <t xml:space="preserve"> 여성문화회관 강의실 방음공사</t>
  </si>
  <si>
    <t>좌수용로 369-1(미평동)</t>
  </si>
  <si>
    <t>230㎡</t>
  </si>
  <si>
    <t>일부 프로그램의 소음발생으로 주변 주민과 민원인들로부터 민원이 발생되어 방음시설 설치 필요
- 소음발생 프로그램(5과목) : 노래교실, 합창, 풍물놀이, 댄스스포츠, 밸리댄스
-사업대상(2개소) : 다용도실, 소강당</t>
  </si>
  <si>
    <t>소각재 처리설비 교체공사</t>
  </si>
  <si>
    <t>도시형폐기물 종합처리시설내</t>
  </si>
  <si>
    <t>재 추출기 1식, 바닥재이송콘베어 1식</t>
  </si>
  <si>
    <t>소각로에서 연소 후 발생되는 소각재(바닥재)를 수조에서 냉각시켜 재 저장조로 이송하는 장치로써, 장기간 사용으로 인하여 산성가스(NOx, HCL, SOx 등)에 의한 저온부식 및 고철에 의한 마로 등으로 시설 교체 필요</t>
  </si>
  <si>
    <t>소각로 화격자 교체공사</t>
  </si>
  <si>
    <t>화격자 2식</t>
  </si>
  <si>
    <t>화격자 마모 및 부식에 의해 부러짐 또는 빠짐 등이 발생하여 하부호퍼에 바닥재 적체현상이 빈번히 발생되며, 마모된 화격자 사이로 1차 연소용 공기의 조절이 어려워 폐기물을 안정적으로 소각하는데 어려움이 있어 시설 교체 필요</t>
  </si>
  <si>
    <t>백필터 여과포 교체공사</t>
  </si>
  <si>
    <t>백필터 여과포 576개 교체</t>
  </si>
  <si>
    <t>여과포 장기간 사용으로 인하여 잦은 눈막힘 현상 및 연소가스 여과속도 저하로 폐기물 소각량 감소할 우려가 있어 시설 교체가 필요</t>
  </si>
  <si>
    <t>도서지역 폐기물처리시설 시설물 보수공사</t>
  </si>
  <si>
    <t>거문도폐기물처리시설외 5개소</t>
  </si>
  <si>
    <t>시설물 보수 1식</t>
  </si>
  <si>
    <t>도서지역 폐기물처리시설 장기간 사용으로 인한 시설물 노후로 정상 가동에 지장을 초래하고 있어, 여과포 교체, 내화벽돌보수, 보일러 세정작업 등이 필요한 실정이고, 강풍 등으로 인한 시설물 파손시 즉시 보수하여 도서지역 생활쓰레기 처리에 최선을 다하고 자 함.</t>
  </si>
  <si>
    <t>제방설치
L=200m</t>
  </si>
  <si>
    <t>· 차수 제방설치 후 폐기물 매립·복토 시행
· 폐기물층 비탈면 붕괴 유실 방지</t>
  </si>
  <si>
    <t>만흥매립장 배수로 시설 및 보수공사</t>
  </si>
  <si>
    <t>배수로 시설 및
보수 L=500m</t>
  </si>
  <si>
    <t>· 우기 시 원활한 배수 소통으로 시설물
   기능 유지 및 안정적관리
· 페기물 매립층고에 따라 배수로 신설</t>
  </si>
  <si>
    <t>월내매립장 우수·침출수 배제시설 설치
공사</t>
  </si>
  <si>
    <t>배수로 시설 
L=300m</t>
  </si>
  <si>
    <t>· 원활한 우수배제 및 침출수 누출 방지
· 폐기물 정리 및 복토작업 안정성 확보</t>
  </si>
  <si>
    <t>노후 상수도 정비
L=500m</t>
  </si>
  <si>
    <t>· 상수도 노후로 인한 누수 발생으로 잦은
  급수중단 및 유지관리비 과다 소요</t>
  </si>
  <si>
    <t>만흥매립장 차폐시설 설치공사</t>
  </si>
  <si>
    <t>차폐시설
L=125m</t>
  </si>
  <si>
    <t>· 생활폐기물 매립지 차폐로 주변환경
  개선 및 도로 안정성 확보</t>
  </si>
  <si>
    <t>만흥매립장 제방 녹지화사업</t>
  </si>
  <si>
    <t>제방 소단정비 및
녹화 L=3.0㎞</t>
  </si>
  <si>
    <t>· 생활폐기물 매립이 완료된 제방에
  산림수를 식재, 산지복원 및 경관개선</t>
  </si>
  <si>
    <t>만흥매립장 제방 풀베기 작업</t>
  </si>
  <si>
    <t>제방 풀베기
A=50,000㎡/년2회</t>
  </si>
  <si>
    <t>· 제방 내 칡넝쿨 등 잡초 제거로 비탈면
  제방보호 및 매립장 환경조성</t>
  </si>
  <si>
    <t>월내매립장 제방 설치공사</t>
  </si>
  <si>
    <t>원안가결</t>
    <phoneticPr fontId="2" type="noConversion"/>
  </si>
  <si>
    <t>총계</t>
    <phoneticPr fontId="2" type="noConversion"/>
  </si>
  <si>
    <t>주민참여 예산제 복지환경 분과위원회 자체사업 검토결과서</t>
    <phoneticPr fontId="2" type="noConversion"/>
  </si>
  <si>
    <t>노인장애인과</t>
  </si>
  <si>
    <t>노인장애인과</t>
    <phoneticPr fontId="2" type="noConversion"/>
  </si>
  <si>
    <t>여성가족과</t>
  </si>
  <si>
    <t>여성가족과</t>
    <phoneticPr fontId="2" type="noConversion"/>
  </si>
  <si>
    <t>도시미화과</t>
  </si>
  <si>
    <t>도시미화과</t>
    <phoneticPr fontId="2" type="noConversion"/>
  </si>
  <si>
    <t>생활자원과</t>
  </si>
  <si>
    <t>생활자원과</t>
    <phoneticPr fontId="2" type="noConversion"/>
  </si>
  <si>
    <t>노인장애인과</t>
    <phoneticPr fontId="2" type="noConversion"/>
  </si>
  <si>
    <t>여성가족과</t>
    <phoneticPr fontId="2" type="noConversion"/>
  </si>
  <si>
    <t>도시미화과</t>
    <phoneticPr fontId="2" type="noConversion"/>
  </si>
  <si>
    <t>생활자원과</t>
    <phoneticPr fontId="2" type="noConversion"/>
  </si>
  <si>
    <t xml:space="preserve"> 시립국악단실 누수 방수공사</t>
  </si>
  <si>
    <t>망마경기장</t>
  </si>
  <si>
    <t>시립국악단의 수준높은 공연 준비를 위해 상시 단원이 활동하는 연습 공간 등에 누수가 심해 여름철 곰팡이 등이 발생하고 있음</t>
  </si>
  <si>
    <t xml:space="preserve"> 시립합창단실 개보수 공사</t>
  </si>
  <si>
    <t>연습 공간 방음벽(칸막이) 등이 설치되어 있지 않아 단원 연습 활동 등에 많은 불편이 있으므로 건물 개보수를 통한 쾌적한 환경 조성 필요</t>
  </si>
  <si>
    <t>시민회관 리허설 룸 환경정비공사</t>
  </si>
  <si>
    <t xml:space="preserve">시회관 리허설 룸
315㎡ </t>
  </si>
  <si>
    <t>시민회관 지하 리허설 룸 썩고 부식된 마루판,마이톤,벽지등 보수정비하여 청결한 리허설 환경 조성 이용자 편의제공</t>
  </si>
  <si>
    <t>시민회관 수변전설비 용량 감설공사</t>
  </si>
  <si>
    <t>수변설비 1,600kW=&gt;
1,000kW</t>
  </si>
  <si>
    <t xml:space="preserve"> 시민회관․진남문예회관 수변전설비 용량을 1,600KW에서 1,000KW로 감설
 (절전효과 연간 52,560KWH, 5,256천원)</t>
  </si>
  <si>
    <t>사업 제외(사업 타당성 재검토)</t>
  </si>
  <si>
    <t>시민회관음향장비 교체구매설치</t>
  </si>
  <si>
    <t>시민회관 음향장비 
1식</t>
  </si>
  <si>
    <t>노후화된 음향장비를 신품으로 교체하여 음향장비를 현대화하고 기존 부족한 스피커를 보강하여 공연시 맑고 풍부하며안정적인 음향 서비스제공</t>
  </si>
  <si>
    <t>시민,진남문예회관 공연 중계용 카메라 
교체 구매설치</t>
  </si>
  <si>
    <t>시민,진남문예회관</t>
  </si>
  <si>
    <t>시민,진남문예회관 카메라  2대</t>
  </si>
  <si>
    <t>화소가 낮아 화질이 떨어지고 노후화된 여수시민․진남문예회관 공연중계 카메라를 화소가 높고 화질이 선명한 카메라로 교체로 선명한 양질의 영상서비스제공</t>
  </si>
  <si>
    <t>진남문예회관 무대조명 설비 교체공사</t>
  </si>
  <si>
    <t>진남문예회관</t>
  </si>
  <si>
    <t>할로겐등기구 166등=&gt;LED 95등</t>
  </si>
  <si>
    <t>노후조명설비(할로겐등 166등)를 LED
무대조명설비(95등)로 교체(71등 감소)
   (절전효과 연간 52,168KWH, 5,168천원)</t>
  </si>
  <si>
    <t>쌍봉도서관 임시주차장 조성공사</t>
  </si>
  <si>
    <t>여수시 학동 65번지내</t>
  </si>
  <si>
    <t>704㎡</t>
  </si>
  <si>
    <t>비포장 임시주차장을 정비하여 주변
(복지관, 청소년수련관) 시설 및 도서관 이용자 편의제공</t>
  </si>
  <si>
    <t>쌍봉,현암도서관 흡연실조성</t>
  </si>
  <si>
    <t>쌍봉도서관,
현암도서관</t>
  </si>
  <si>
    <t>2개소(스모킹 부스)</t>
  </si>
  <si>
    <t>일반이용자와 분리된 흡연구역을 조성하여 흡연자 권리 및 비흡연 이용자의 건강보호</t>
  </si>
  <si>
    <t>현암도서관 화장실 리모델링</t>
  </si>
  <si>
    <t>충민사길 43</t>
  </si>
  <si>
    <t>108㎡</t>
  </si>
  <si>
    <t>16년 이상된 화장실, 리모델링을 통한 규정에 적합한 장애인용 화장실 조성 등</t>
  </si>
  <si>
    <t>현암도서관 노트북 Zone 조성</t>
  </si>
  <si>
    <t>54㎡</t>
  </si>
  <si>
    <t>변화하는 이용자 수요 충족, 개인 노트북 사용 공간 확보로 이용자 만족도 제고</t>
  </si>
  <si>
    <t>환경도서관 2층 리모델링</t>
  </si>
  <si>
    <t>문수로 53-32</t>
  </si>
  <si>
    <t>321㎡</t>
  </si>
  <si>
    <t>홍보전시관⇒일반자료실로 확장 리모델링하여 학습실 공간 확보하여 이용자 민원해소</t>
  </si>
  <si>
    <t>생활자원과</t>
    <phoneticPr fontId="2" type="noConversion"/>
  </si>
  <si>
    <t>원안가결</t>
    <phoneticPr fontId="2" type="noConversion"/>
  </si>
  <si>
    <t>방수공사 1식</t>
  </si>
  <si>
    <t>방음벽 설치 공사 등 1식</t>
  </si>
  <si>
    <t>문화예술과</t>
    <phoneticPr fontId="2" type="noConversion"/>
  </si>
  <si>
    <t>시립도서관</t>
    <phoneticPr fontId="2" type="noConversion"/>
  </si>
  <si>
    <t>관광·문화분과 소관</t>
    <phoneticPr fontId="2" type="noConversion"/>
  </si>
  <si>
    <t>관광과</t>
    <phoneticPr fontId="2" type="noConversion"/>
  </si>
  <si>
    <t>수산경영과</t>
    <phoneticPr fontId="2" type="noConversion"/>
  </si>
  <si>
    <t>어업생산과</t>
    <phoneticPr fontId="2" type="noConversion"/>
  </si>
  <si>
    <t>해양항만레저과</t>
    <phoneticPr fontId="2" type="noConversion"/>
  </si>
  <si>
    <t>평화 테마촌정비사업</t>
  </si>
  <si>
    <t>돌산읍 율림리</t>
  </si>
  <si>
    <t>보도,담장정비</t>
  </si>
  <si>
    <t>평화 테마촌 방문객에 대한 부족한 편의시설 조성 및 전시물 유지 관리</t>
  </si>
  <si>
    <t>원안대로 가결</t>
  </si>
  <si>
    <t>여수거북선호 보존 및 시설물 정비</t>
  </si>
  <si>
    <t>여수거북선호</t>
  </si>
  <si>
    <t>o 여수거북선호 정기검사에 따른 기관,선체
   수리공사 시행
o 여수거북선호 시설물 유지관리를 위한 선체
   도장, 비상계단 등 정비</t>
  </si>
  <si>
    <t>관광지 편의시설물 유지 관리</t>
  </si>
  <si>
    <t>관광시설물(화장실 등) 정비 및 주요관광지 편의시설물 유지 관리를 통해 깨끗하고 
쾌적한 명품 관광 여수 이미지 제고</t>
  </si>
  <si>
    <t>사도 관광지 가로등 
관로 보수공사</t>
  </si>
  <si>
    <t>화정면 사도리 일원</t>
  </si>
  <si>
    <t>전기관로 교체 L=400m</t>
  </si>
  <si>
    <t>전기관로가 노후되어 누전이 일어나는등 관광객 불편 초래</t>
  </si>
  <si>
    <t>굴전 여가캠프장 정비공사</t>
  </si>
  <si>
    <t>돌산읍 굴전리 일원</t>
  </si>
  <si>
    <t>우천시 정화조로 우수가 유입되어 악취가 발생되는 등 이용객 불편 초래</t>
  </si>
  <si>
    <t>수산물 판로기반 확충</t>
  </si>
  <si>
    <t>국외</t>
  </si>
  <si>
    <t>LA한인축제 판촉행사, 국제우호 협력도시 판촉
행사</t>
  </si>
  <si>
    <t>해외 유명 축제 및 초청행사, 자매결연 도시 등에 우리시 우수 농수특산물 판촉행사 실시로 해외 수출시장 교두보 확보</t>
  </si>
  <si>
    <t>수산물 공동작업장 
건립사업</t>
  </si>
  <si>
    <t>어촌계 항포구</t>
  </si>
  <si>
    <t>공동작업장 1식</t>
  </si>
  <si>
    <t>양식어류 약제 지원</t>
  </si>
  <si>
    <t>여수시 어류양식장 일원</t>
  </si>
  <si>
    <t>영양제 1,000포</t>
  </si>
  <si>
    <t>친환경 종합영양제를 공급함으로써 양식어류의 성장촉진과 항생제 사용억제에 따른 안전하고 고품질의 어류 생산</t>
  </si>
  <si>
    <t>해조류 조성</t>
  </si>
  <si>
    <t>여수시 연안 일원</t>
  </si>
  <si>
    <t>투석 6,000㎥</t>
  </si>
  <si>
    <t>해조류 번식을 위한 기반조성으로 해양수질개선 및 수산자원 증식 등 해양생태계 활성화</t>
  </si>
  <si>
    <t>해상가두리 보호시설 지원사업</t>
  </si>
  <si>
    <t>여수시 해상가두리 양식장
일원</t>
  </si>
  <si>
    <t>가두리 파도막이 2개소</t>
  </si>
  <si>
    <t>태풍, 강풍, 풍랑 등 자연재해로부터 가두리 시설을 보호하고 양식어업인의 안전사고 예방</t>
  </si>
  <si>
    <t>종화동 기존 부잔교
 보수공사</t>
  </si>
  <si>
    <t>종화동</t>
  </si>
  <si>
    <t>부잔교 체인교체
 2개소(L=300m)</t>
  </si>
  <si>
    <t>태풍, 풍랑 등 자연재해시 부잔교의 파손을 방지하기 위한 노후화된 체인 교체</t>
  </si>
  <si>
    <t>돌산읍 항대도 해안
도로 개설공사</t>
  </si>
  <si>
    <t>돌산읍 금봉리</t>
  </si>
  <si>
    <t>호안도로개설 100m</t>
  </si>
  <si>
    <t>굴패각장으로 진출입할 수 있는 호안도로 개설로 주민 보행 및 차량통행 편의제공</t>
  </si>
  <si>
    <t>섬자원개발과</t>
  </si>
  <si>
    <t>남면 우실마을 물양장 포장공사</t>
  </si>
  <si>
    <t>물양장포장(A=1,530㎡)</t>
  </si>
  <si>
    <t>기반시설 확충으로 농어민 불편해소</t>
  </si>
  <si>
    <t>돌산읍 송도마을 도선접안시설 설치공사</t>
  </si>
  <si>
    <t>도선접안시설
L = 50m</t>
  </si>
  <si>
    <t>농어촌지역 소득 기반시설 확충</t>
  </si>
  <si>
    <t>율촌면 송도항 물양장 포장공사</t>
  </si>
  <si>
    <t>율촌면</t>
  </si>
  <si>
    <t>콘크리트포장
A=1000㎡</t>
  </si>
  <si>
    <t>마을주민 불편 해소</t>
  </si>
  <si>
    <t>화정면 백야선착장 계단설치공사</t>
  </si>
  <si>
    <t>화정면</t>
  </si>
  <si>
    <t>계단설치 L=50m</t>
  </si>
  <si>
    <t>지역기반시설 정비</t>
  </si>
  <si>
    <t>화정면 적금마을 호안도로 포장공사</t>
  </si>
  <si>
    <t>콘크리트 포장 L=400m</t>
  </si>
  <si>
    <t>기존 콘크리트 포장 노면 불량으로 재포장</t>
  </si>
  <si>
    <t>화정면 마파벗등 선착장 포장 및 계단 설치
   공사</t>
  </si>
  <si>
    <t>콘크리트 포장 L=200m,계단설치 L=10m</t>
  </si>
  <si>
    <t>화정면 개도 여객선 터미널 보수공사</t>
  </si>
  <si>
    <t>터미널보수</t>
  </si>
  <si>
    <t>터미널 노후에따른 보수</t>
  </si>
  <si>
    <t>삼산면 소거문항
 태풍피해 복구공사</t>
  </si>
  <si>
    <t>방괴 유실 후 지속적으로 손상되어 보수</t>
  </si>
  <si>
    <t>삼산면 초도의성 해녀 대합실 보수공사</t>
  </si>
  <si>
    <t>노후 대합실 보수로 어민 소득증대</t>
  </si>
  <si>
    <t>관광객 휴식공간 제공 및 주민 편익시설 확충</t>
  </si>
  <si>
    <t>경호동 내동마을 
부잔교 설치공사</t>
  </si>
  <si>
    <t>경호동</t>
  </si>
  <si>
    <t>노후 부잔교 정비로 선박 접안 편의 및 어업소득 증대</t>
  </si>
  <si>
    <t>묘도동 도독 호안 방호벽 설치공사</t>
  </si>
  <si>
    <t>화정면 백야마을 호안도로 포장공사</t>
  </si>
  <si>
    <t>아스콘포장 L=400m</t>
  </si>
  <si>
    <t>삼산면 죽촌마을 물양장 포장공사</t>
  </si>
  <si>
    <t>물양장포장(A=1,000㎡)</t>
  </si>
  <si>
    <t>포장노면의 노후로 어항시설 사용 불편 초래 포장공사를 통한 효율적이고 안전한 어항시설 사용</t>
  </si>
  <si>
    <t>율촌면 여동리 작은방섬 선착장 정비공사</t>
  </si>
  <si>
    <t>선착장정비
L=50m</t>
  </si>
  <si>
    <t>어선보호 및 안전한 어로활동 제공</t>
  </si>
  <si>
    <t>화정면 여산마을 호안도로포장공사</t>
  </si>
  <si>
    <t>아스콘 포장 L=600m</t>
  </si>
  <si>
    <t>기존 콘크리트 포장 노면 불량으로 아스콘 포장 보강</t>
  </si>
  <si>
    <t>화정면 여석항 부잔교 정비공사</t>
  </si>
  <si>
    <t>부잔교 정비
 1식</t>
  </si>
  <si>
    <t>삼산면 초도진막 
호안도로 보강공사</t>
  </si>
  <si>
    <t>호안도로 복구
 L=60m</t>
  </si>
  <si>
    <t>연안침식 진행 사전예방</t>
  </si>
  <si>
    <t>화정면 신흥마을 
부잔교 설치사업</t>
  </si>
  <si>
    <t>삼산면 유촌마을 호안 정비공사</t>
  </si>
  <si>
    <t>호안포장(L=280m / B=3.0~5.0m)
석축쌓기(L=180m / H=2.0m)</t>
  </si>
  <si>
    <t>개설된 호안도로 미포장 으로 통행불편 및 호안법면 석축 미설치 해안침식 우려</t>
  </si>
  <si>
    <t>삼산면 의성마을 경촌 호안도로 정비공사</t>
  </si>
  <si>
    <t>호안정비 1식</t>
  </si>
  <si>
    <t>호안도로 노후에 따른 안전사고 위험 및 주민
생활 불편</t>
  </si>
  <si>
    <t>삼산면 변촌마을 방파제 연장공사</t>
  </si>
  <si>
    <t>방파제연장(L=10m / B=8.0m)</t>
  </si>
  <si>
    <t>입출항 어선의 안전한 피항지 조성으로 방파제 기능 수행</t>
  </si>
  <si>
    <t>경호동 외동마을(수구나무)선착장   진입로 포장공사</t>
  </si>
  <si>
    <t>선착장 진입로 정비로 주민 안전 및 환경개선</t>
  </si>
  <si>
    <t>남면 나발마을 
호안 침식 방지공사</t>
  </si>
  <si>
    <t>해안 침식 방지</t>
  </si>
  <si>
    <t>화정면 여자리 대동
 선착장 포장공사</t>
  </si>
  <si>
    <t>화정면 제도마을 호안도로 포장공사</t>
  </si>
  <si>
    <t>화정면 신흥마을 호안도로 포장공사</t>
  </si>
  <si>
    <t>아스콘 포장 L=400m</t>
  </si>
  <si>
    <t>화정면 호령마을 호안도로 포장공사</t>
  </si>
  <si>
    <t>아스콘 포장 L=230m</t>
  </si>
  <si>
    <t>기존 호안도로(포장파손 등) 재포장으로 주민 통행불편 해소</t>
  </si>
  <si>
    <t>화정면 월호마을 접안시설 설치공사</t>
  </si>
  <si>
    <t>접안시설 3개소</t>
  </si>
  <si>
    <t>노후된 소형 선박접안시설 정비로 주민 편의 
증진</t>
  </si>
  <si>
    <t>화정면 월호마을 밀징포 호안 정비공사</t>
  </si>
  <si>
    <t>호안정비 L=300m</t>
  </si>
  <si>
    <t>파손된 호안 정비로 주민편의 증진</t>
  </si>
  <si>
    <t>삼산면 변촌마을 방파제 확장공사</t>
  </si>
  <si>
    <t>방파제확장(L=75m / B=1.0m / H=1.0m)</t>
  </si>
  <si>
    <t>방파제 폭이 협소하여 어업생활에 불편</t>
  </si>
  <si>
    <t>삼산면 거문마을 파도방지턱 설치공사</t>
  </si>
  <si>
    <t>파도방지턱(L=25m / B=1.2m)</t>
  </si>
  <si>
    <t>풍랑시 해수가 도로로 유입되어 주택 침수 우려</t>
  </si>
  <si>
    <t>삼산면 진막마을 호안 법면 정비공사</t>
  </si>
  <si>
    <t>석축쌓기(L=70m / H=2.0m)</t>
  </si>
  <si>
    <t>법면 유실 위험에 따른 안전사고 위험 및 주민이용 불편</t>
  </si>
  <si>
    <t>삼산면 동도리 여객 대합실 화장실설치공사</t>
  </si>
  <si>
    <t>화장실 설치</t>
  </si>
  <si>
    <t>돌산읍 소율마을
 도교 설치공사</t>
  </si>
  <si>
    <t>돌산읍 작금 
선착장 연장공사</t>
  </si>
  <si>
    <t>선착장 연장
  L=20m</t>
  </si>
  <si>
    <t>소라면 진목항 
방파제 연장공사</t>
  </si>
  <si>
    <t>방파제 연장
 L=20m</t>
  </si>
  <si>
    <t>화양면 감도항 
해수소통구 설치사업</t>
  </si>
  <si>
    <t>해수소통구
 L=12m</t>
  </si>
  <si>
    <t>소호동 소제항 
선착장 연장공사</t>
  </si>
  <si>
    <t>선착장 연장
 L=20m</t>
  </si>
  <si>
    <t>신월동 3통 물량장 
어구창고 신축공사</t>
  </si>
  <si>
    <t>물량장 주변정비로 쾌적한 주거환경개선</t>
  </si>
  <si>
    <t>돌산읍 신기
 선착장 연장공사</t>
  </si>
  <si>
    <t>선착장 연장 
 L=20m</t>
  </si>
  <si>
    <t>돌산읍 모장
 선착장 연장공사</t>
  </si>
  <si>
    <t>율촌면 봉전항 
방파제 연장공사</t>
  </si>
  <si>
    <t>방파제 연장 
 L=30m</t>
  </si>
  <si>
    <t>화양면 수문등항 
선착장 연장공사</t>
  </si>
  <si>
    <t>선착장 연장
 L=25m</t>
  </si>
  <si>
    <t>소호동 송소항 
선착장 재포장공사</t>
  </si>
  <si>
    <t>선착장 포장
 L=50m</t>
  </si>
  <si>
    <t>돌산읍 항대
 선착장 연장공사</t>
  </si>
  <si>
    <t xml:space="preserve"> 돌산읍 안굴전
 선착장 연장공사</t>
  </si>
  <si>
    <t>돌산읍 상동 
선착장 보강공사</t>
  </si>
  <si>
    <t>선착장 보강
  L=30m</t>
  </si>
  <si>
    <t>돌산읍 하동 월전포 
선착장 보강공사</t>
  </si>
  <si>
    <t>선착장 보강 
 L=30m</t>
  </si>
  <si>
    <r>
      <rPr>
        <sz val="9"/>
        <color indexed="8"/>
        <rFont val="맑은 고딕"/>
        <family val="3"/>
        <charset val="129"/>
        <scheme val="minor"/>
      </rPr>
      <t>기관선체수리공사</t>
    </r>
    <r>
      <rPr>
        <sz val="10"/>
        <color indexed="8"/>
        <rFont val="맑은 고딕"/>
        <family val="3"/>
        <charset val="129"/>
        <scheme val="minor"/>
      </rPr>
      <t xml:space="preserve">
시설물 유지관리</t>
    </r>
  </si>
  <si>
    <r>
      <rPr>
        <sz val="8"/>
        <color indexed="8"/>
        <rFont val="맑은 고딕"/>
        <family val="3"/>
        <charset val="129"/>
        <scheme val="minor"/>
      </rPr>
      <t xml:space="preserve">관광지 편의시설물 </t>
    </r>
    <r>
      <rPr>
        <sz val="10"/>
        <color indexed="8"/>
        <rFont val="맑은 고딕"/>
        <family val="3"/>
        <charset val="129"/>
        <scheme val="minor"/>
      </rPr>
      <t>유지 관리 1식
(</t>
    </r>
    <r>
      <rPr>
        <sz val="9"/>
        <color indexed="8"/>
        <rFont val="맑은 고딕"/>
        <family val="3"/>
        <charset val="129"/>
        <scheme val="minor"/>
      </rPr>
      <t>사업요인 발생시</t>
    </r>
    <r>
      <rPr>
        <sz val="10"/>
        <color indexed="8"/>
        <rFont val="맑은 고딕"/>
        <family val="3"/>
        <charset val="129"/>
        <scheme val="minor"/>
      </rPr>
      <t xml:space="preserve"> 수시 시행)</t>
    </r>
  </si>
  <si>
    <r>
      <t xml:space="preserve">포장 A=500㎡
배수로L=50m
</t>
    </r>
    <r>
      <rPr>
        <sz val="9"/>
        <color indexed="8"/>
        <rFont val="맑은 고딕"/>
        <family val="3"/>
        <charset val="129"/>
        <scheme val="minor"/>
      </rPr>
      <t>샤워장 환풍기 1식</t>
    </r>
  </si>
  <si>
    <t>피해복구 1식</t>
  </si>
  <si>
    <t>보수공사 1식</t>
  </si>
  <si>
    <t>쉼터조성 1식</t>
  </si>
  <si>
    <t>부잔교 1식</t>
  </si>
  <si>
    <t>부잔교1식</t>
  </si>
  <si>
    <t>도로포장 L=40m</t>
  </si>
  <si>
    <t>침식 방지시설 L=100m</t>
  </si>
  <si>
    <t>포장 L=40m</t>
  </si>
  <si>
    <t>도교 L=20m</t>
  </si>
  <si>
    <t>철골창고 1식</t>
  </si>
  <si>
    <t>주민참여 예산제 관광·문화 분과위원회 자체사업 검토결과서</t>
    <phoneticPr fontId="2" type="noConversion"/>
  </si>
  <si>
    <t>섬자원개발과</t>
    <phoneticPr fontId="2" type="noConversion"/>
  </si>
  <si>
    <t>지역 어업인들이 생산한 수산물, 가공판로에 어려움이 없도록 어촌계별 공동작업장 설치하여 일자리 창출로 소득기여</t>
    <phoneticPr fontId="2" type="noConversion"/>
  </si>
  <si>
    <t>삼산면 대동마을 해녀 유적지 복원 및 공원  조성공사</t>
    <phoneticPr fontId="2" type="noConversion"/>
  </si>
  <si>
    <t xml:space="preserve"> - 사 업 량 :  L=290m / H=1.5m / B=0.6m</t>
    <phoneticPr fontId="2" type="noConversion"/>
  </si>
  <si>
    <t>바닷물 만조 및 태풍시 월파로 인한 도로ㆍ주택 침수</t>
    <phoneticPr fontId="2" type="noConversion"/>
  </si>
  <si>
    <t>소율항내 파제제로 연결되는 도교 파손에 따른 복구로 어업활동의 편리 제공</t>
    <phoneticPr fontId="2" type="noConversion"/>
  </si>
  <si>
    <t>선착장 연장에따른 어선접안의 편리성을 증대하고 항내 정온수역을 확보하여 재해예방</t>
    <phoneticPr fontId="2" type="noConversion"/>
  </si>
  <si>
    <t>방파제 연장에 따른 태풍.해일시 파도의 항내 유입방지로 재해예방</t>
  </si>
  <si>
    <t>방파제 연장에 따른 태풍.해일시 파도의 항내 유입방지로 재해예방</t>
    <phoneticPr fontId="2" type="noConversion"/>
  </si>
  <si>
    <t>항내 조류소통이 되지 않아 토사퇴적 및 어폐류 폐사에 따른 소통구 설치</t>
    <phoneticPr fontId="2" type="noConversion"/>
  </si>
  <si>
    <t>선착장 연장에 따른 어선접안의 편리성을 증대하고 항내 정온수역을 확보하여 재해예방</t>
  </si>
  <si>
    <t>선착장 연장에 따른 어선접안의 편리성을 증대하고 항내 정온수역을 확보하여 재해예방</t>
    <phoneticPr fontId="2" type="noConversion"/>
  </si>
  <si>
    <t>노후된 선착장을 재포장하여 어업활동의 편리성 증대와 정주여건 개선</t>
  </si>
  <si>
    <t>태풍해일로 인한 어항시설 및 어선을 보호하기 위한 TTP설치로 재해예방</t>
  </si>
  <si>
    <t>섬자원개발과</t>
    <phoneticPr fontId="2" type="noConversion"/>
  </si>
  <si>
    <t>보건·위생분과 소관</t>
    <phoneticPr fontId="2" type="noConversion"/>
  </si>
  <si>
    <t>상수도과</t>
    <phoneticPr fontId="2" type="noConversion"/>
  </si>
  <si>
    <t>-</t>
    <phoneticPr fontId="2" type="noConversion"/>
  </si>
  <si>
    <t>상수도과</t>
    <phoneticPr fontId="2" type="noConversion"/>
  </si>
  <si>
    <t>마을상수도시설 유지보수(도서지역 53개소)</t>
  </si>
  <si>
    <t>도서지역
소규모수도시설
53개소</t>
  </si>
  <si>
    <t>도서지역 소규모수도시설 중 수중모터  고장, 관로누수 등으로 인한 주민식수
이용 불편을 즉시 해소</t>
  </si>
  <si>
    <t>마을상수도시설 유지보수(육지지역 100개소)</t>
  </si>
  <si>
    <t>육지지역</t>
  </si>
  <si>
    <t>육지지역
소규모수도시설
100개소</t>
  </si>
  <si>
    <t>육지지역 소규모수도시설 중 수중 모터  
고장, 관로누수 등으로 인한 주민식수 
이용 불편을 즉시 해소</t>
  </si>
  <si>
    <t>삼산대동마을 소규모수도시설 관로교체공사</t>
  </si>
  <si>
    <t>삼산면
초도리
대동마을</t>
  </si>
  <si>
    <t>관로교체 L=1.3Km</t>
  </si>
  <si>
    <t>관로 노후로 인한 잦은 누수로 주민 급수
이용에 불편이 있어 관로교체 시급</t>
  </si>
  <si>
    <t>삼산 변촌마을 소규모수도시설 관로교체공사</t>
  </si>
  <si>
    <t>삼산면
서도리
변촌마을</t>
  </si>
  <si>
    <t>관로교체 L=1.5Km</t>
  </si>
  <si>
    <t>삼산 서도마을1 소규모수도시설 관로교체공사</t>
  </si>
  <si>
    <t>삼산면
서도리1</t>
  </si>
  <si>
    <t>관로교체 L=1.0Km</t>
  </si>
  <si>
    <t>삼산 서도마을2 소규모수도시설 관로교체공사</t>
  </si>
  <si>
    <t>삼산면
서도리2</t>
  </si>
  <si>
    <t>관로교체 L=1.2Km</t>
  </si>
  <si>
    <t>화양 대옥마을 소규모수도시설 관로교체공사</t>
  </si>
  <si>
    <t>화양면
옥적리
대옥마을</t>
  </si>
  <si>
    <t>화정 상하도 소규모수도시설 관로교체공사</t>
  </si>
  <si>
    <t>화정면
상하리</t>
  </si>
  <si>
    <t>관로교체 L=2.2Km</t>
  </si>
  <si>
    <t>돌산 월암마을 소규모수도시설 관로교체공사</t>
  </si>
  <si>
    <t>돌산읍
평사리
월암마을</t>
  </si>
  <si>
    <t>관로교체 L=3.0Km</t>
  </si>
  <si>
    <t>소규모수도시설 물탱크(휀스등) 보안시설 설치공사</t>
  </si>
  <si>
    <t>소규수도시설
153개소</t>
  </si>
  <si>
    <t>휀스설치 5개소
영상감시장비
 20개소</t>
  </si>
  <si>
    <t>소규모수도시설 식수원 보호를 위한
영상 감시장비 및 휀스설치</t>
  </si>
  <si>
    <t>소규모수도시설 자동수위기및염소투입기 설치공사</t>
  </si>
  <si>
    <t>소규모수도
시설
153개소</t>
  </si>
  <si>
    <t>자동수위기교체
4개소
염소투입기교체
5개소</t>
  </si>
  <si>
    <t>주민들의 안정적인 생활용수 공급을
위하여 노후된 자동수위조절기 및 염소
투입기 교체로 주민불편 해소</t>
  </si>
  <si>
    <t>먹는물 공동시설(약수터) 대체수원개발및이용시설공사(구봉산 약수터외 6개소)</t>
  </si>
  <si>
    <t>구봉산약수터
외 6개소</t>
  </si>
  <si>
    <t>약수터 6개소
음수대 1개소</t>
  </si>
  <si>
    <t xml:space="preserve"> 먹는물공동시설(약수터,음수대)수질검사
 부적합 시설에 대한 대체수원개발</t>
  </si>
  <si>
    <t>이전 수리소의 소음방지시설(방음벽, 내부 방음시설, 소음기 제작)</t>
  </si>
  <si>
    <t>주민참여 예산제 보건·위생 분과위원회 자체사업 검토결과서</t>
    <phoneticPr fontId="2" type="noConversion"/>
  </si>
  <si>
    <t>(단위 : 백만원)</t>
    <phoneticPr fontId="2" type="noConversion"/>
  </si>
  <si>
    <t>분과위
우선순위</t>
    <phoneticPr fontId="2" type="noConversion"/>
  </si>
  <si>
    <t>건강증진과</t>
    <phoneticPr fontId="2" type="noConversion"/>
  </si>
  <si>
    <t>1식</t>
    <phoneticPr fontId="2" type="noConversion"/>
  </si>
  <si>
    <t>건강증진과</t>
    <phoneticPr fontId="2" type="noConversion"/>
  </si>
  <si>
    <t>방역기 소음방지시설 설치비</t>
    <phoneticPr fontId="2" type="noConversion"/>
  </si>
  <si>
    <t>농업분과 소관</t>
    <phoneticPr fontId="2" type="noConversion"/>
  </si>
  <si>
    <t>농업정책과</t>
    <phoneticPr fontId="2" type="noConversion"/>
  </si>
  <si>
    <t>농촌지원과</t>
    <phoneticPr fontId="2" type="noConversion"/>
  </si>
  <si>
    <t>기술보급과</t>
    <phoneticPr fontId="2" type="noConversion"/>
  </si>
  <si>
    <t>특산품육성과</t>
    <phoneticPr fontId="2" type="noConversion"/>
  </si>
  <si>
    <t>밭작물 관리기 지원사업</t>
  </si>
  <si>
    <t>100대</t>
  </si>
  <si>
    <t>로컬푸드 농가 육성 지원사업</t>
  </si>
  <si>
    <t>생산자와 소비자간 직거래를 통한 유통단계 축소로 소비자와 생산자 이익실현하고 안정적인 유통공급 체계구축을 위한 규모화된 
농가육성 필요</t>
  </si>
  <si>
    <t>돌발 병해충 방제 자재 지원</t>
  </si>
  <si>
    <t>벼친환경
농업단지내 
농업인</t>
  </si>
  <si>
    <t>여름철 이상고온으로 인한 각종 병해충 발생이 증가함에 따라 친환경농업단지별 적기 
방제를 통한 피해 최소화를 위한 병해충 
방제비 지원 필요</t>
  </si>
  <si>
    <t>벼 육묘용 상토 공급사업</t>
  </si>
  <si>
    <t>대형 농기계 구입 지원사업</t>
  </si>
  <si>
    <t>농업인 및 
영농법인</t>
  </si>
  <si>
    <t>10대</t>
  </si>
  <si>
    <t>농업인력 고령화에 따른 농작업의 기계화를 통한 노동력 부족 해소 및 농업생산성 지속 확보</t>
  </si>
  <si>
    <t>친환경농업단지 논밭두렁 피복제 
지원</t>
  </si>
  <si>
    <t>친환경농업
실천농가</t>
  </si>
  <si>
    <t>친환경 농업 실천 농가의 고령화, 부녀화로 일손부족에 따른 논밭두렁 잡초 제거 농가 어려움 해소</t>
  </si>
  <si>
    <t>노지채소 재배지역과 도시농업활성화를 위한 다목적텃밭하우스를 지원하여 틈새작물, 
농산물건조 등으로 활용함으로써 농가경영
안정 도모</t>
  </si>
  <si>
    <t>10ha</t>
  </si>
  <si>
    <t>농촌노동력 고령화로 농작물 수확 및 운반에 어려움을 겪고 있는 시설원예 재배농가에 
농작업 편의시설을 지원하여 노동력 절감을 통한 농가경영안정 도모</t>
  </si>
  <si>
    <t>친환경인증
취득농가</t>
  </si>
  <si>
    <t>친환경 인증취득농가에 자재 지원을 통해 
친환경농업 지속 및 인증단계 상향으로 
고품질 안전농산물 생산</t>
  </si>
  <si>
    <t>해당마을</t>
  </si>
  <si>
    <t>3개마을</t>
  </si>
  <si>
    <t>귀농업인 귀농 후 마을 주민들과 융화가 
잘 이루어지지 않아 도시 재이주 등 문제가 발생함에 따라 귀농업인 유치 우수마을에 
대한 인센티브를 지원</t>
  </si>
  <si>
    <t>조사료이용 미생물 발효기 지원사업</t>
  </si>
  <si>
    <t>한우농가</t>
  </si>
  <si>
    <t>유용한 미생물을 활용한 발효사료 생산 급여로 소화율, 증체율, 사료 이용효율을 높이고 농가 생산비 절감과 경영안정 도모</t>
  </si>
  <si>
    <t>시설원예 에너지절감시스템 지원</t>
  </si>
  <si>
    <t>2ha</t>
  </si>
  <si>
    <t>시설하우스 재배농가의 원예시설 형태와 
입식작목에 알맞은 보온력 향상 및 열 이용
효율 증대를 위한 시설지원으로 농가경영
안정 도모</t>
  </si>
  <si>
    <t>축사 환풍기 시설사업</t>
  </si>
  <si>
    <t xml:space="preserve">축사내 쾌적한 환경조성 및 고열에 의한 
스트레스 예방을 위한 환풍기 시설 지원 </t>
  </si>
  <si>
    <t>축산농가 출입구 소독시설 지원</t>
  </si>
  <si>
    <t>농장단위 방역체계 구축으로 소독 철저 및 
출입 통제 강화를 위한 축산농가 출입구 
소독시설 설치비 비원</t>
  </si>
  <si>
    <t>버섯생산시설 현대화사업</t>
  </si>
  <si>
    <t>8동</t>
  </si>
  <si>
    <t>버섯 생산시설 현대화로 품질을 향상시키고 버섯 생산기반 구축 및 농가소득증대 도모</t>
  </si>
  <si>
    <t>지역소득작물 명품화사업</t>
  </si>
  <si>
    <t>생산성이 낮은 수리불안전답 등에 대해 벼 
대신 지역소득 작물로 전환하여 쌀 적정생산 및 농가 소득창출</t>
  </si>
  <si>
    <t>3ha</t>
  </si>
  <si>
    <t>경기침체로 어려움을 겪고 있는 화훼농가에 소비자 기호에 맞는 우량품종 지원을 통한 
품질향상으로 농가소득등대 기여</t>
  </si>
  <si>
    <t>농촌고령자 공동시설지원 시범사업</t>
  </si>
  <si>
    <t>8개마을</t>
  </si>
  <si>
    <t>고령 독거가구 증가로 농촌 노이문제가 사회문제로 대두되고 있어 농촌 고령자의 주거 
영양 여건 개선을 통한 삶의 질 향상과 노후 생활 안정 도모</t>
  </si>
  <si>
    <t>원예작물 인프라 구축 지원사업</t>
  </si>
  <si>
    <t>원예농산물 생산을 위한 기반조성을 통하여 사계절 우수농산물 생산체계 구축 및 농가
경영 안정도모</t>
  </si>
  <si>
    <t>기능성 농산물 특성화 마을 육성</t>
  </si>
  <si>
    <t>영농조합
법인 및 
마을단위</t>
  </si>
  <si>
    <t>급변하는 농업개방화에 대비 마을단위에서 
소수가 재배하고 있는 농산물을 지역 특성에 맞는 차별화된 특화품목으로 집중 육성 관광상품화 개발로 살기좋은 마을 육성</t>
  </si>
  <si>
    <t>과수고품질 현대화사업 지원</t>
  </si>
  <si>
    <t>고품질 안전과실생산과 생산비 절감 및 
생산성 향상 기반구축 지원을 통한 경쟁력 
제고</t>
  </si>
  <si>
    <t>겨울철 농한기 유휴노동력을 이용한 틈새
소득작물 재배로 새로운 소득작물 발굴 및 
농가 소득 증대</t>
  </si>
  <si>
    <t>단호박 재배단지 조성사업</t>
  </si>
  <si>
    <t>15ha</t>
  </si>
  <si>
    <t>유휴농지를 활용한 고소득작목을 집중육성
하여 농지활용도 제고 및 농가경영안정 도모</t>
  </si>
  <si>
    <t>마늘,양파 병해충방제 지원사업</t>
  </si>
  <si>
    <t>마늘.양파 주산단지에 발생하는 각종 병해충 예방을 위한 멀칭용 비닐 및 토양개량제 
지원을 통해 채소생산기반 육성</t>
  </si>
  <si>
    <t>브랜드육 생산 친환경 면역증강제
지원</t>
  </si>
  <si>
    <t>11톤</t>
  </si>
  <si>
    <t>축산물 육질개선 및 면역증강제 지원을 
통하여 고급육 생산으로 농가 생산비 부담 
경감 및 경영안정 도모</t>
  </si>
  <si>
    <t>농업인회관 실시설계 용역비</t>
  </si>
  <si>
    <t>농업기술센터</t>
  </si>
  <si>
    <t>농업인 회관 건립을 위한 설계용역비</t>
  </si>
  <si>
    <t>농업기술센터 대회의실 리모델링</t>
  </si>
  <si>
    <t>농업기술센터내 대회의실 노후 시설 
리모델링 및 별관 시설공사</t>
  </si>
  <si>
    <t>농업기술센터 주차장 시설</t>
  </si>
  <si>
    <t>농업기술센터내 시설물(유리온실) 철거후 
주차장 조성공사</t>
  </si>
  <si>
    <t>농업기술센터 내 화단정비</t>
  </si>
  <si>
    <t>농업기술센터내 화단 정비공사</t>
  </si>
  <si>
    <t>탐방로 500m, 400㎡</t>
  </si>
  <si>
    <t>연간 4,000여명의 내방객에 대한 관람
편의성 제공 및 다양한 볼거리 제공</t>
  </si>
  <si>
    <t>가로화단(마이카화분) 위탁관수</t>
  </si>
  <si>
    <t>여수시 
일원</t>
  </si>
  <si>
    <t>50개소, 
938개</t>
  </si>
  <si>
    <t>가로변에 배치되어 있는 마이카화분 적기 
관수로 사계절 꽃피는 아름다운 도시경관
조성</t>
  </si>
  <si>
    <t>3개소</t>
  </si>
  <si>
    <t>농산물 가공·상품화 및 판매로 부가소득을 창출하고 농가소득을 안정화 할 수 있는 
농업분야 소규모 창업활동 지원</t>
  </si>
  <si>
    <t>농촌체험소득화 사업</t>
  </si>
  <si>
    <t>5개소</t>
  </si>
  <si>
    <t>도시민(학생)의 농촌체험 활동 활성화로 
농외소득 증대 및 농업인력 부족 해소</t>
  </si>
  <si>
    <t>오디 뽕잎활용 누에 사육기술 시범</t>
  </si>
  <si>
    <t>금오도 방풍 가공품 개발시범</t>
  </si>
  <si>
    <t>기후변화 대응 과실 안정생산 시범</t>
  </si>
  <si>
    <t>6개소, 0.6ha</t>
  </si>
  <si>
    <t>농산부산물 활용 한우 완전혼합사료 
생산 시범</t>
  </si>
  <si>
    <t>3개소, 3농가</t>
  </si>
  <si>
    <t>채소 신소득 발굴 시범</t>
  </si>
  <si>
    <t>9개소, 2.46ha</t>
  </si>
  <si>
    <t>이동양봉 생력화 및 품질 향상 시범</t>
  </si>
  <si>
    <t>찰옥수수 2기작 재배기술 시범</t>
  </si>
  <si>
    <t>찰옥수수 
재배지</t>
  </si>
  <si>
    <t>신품종 기능성 버섯생산 기술보급 
시범</t>
  </si>
  <si>
    <t>화훼류 상품성 향상 기술보급 시범</t>
  </si>
  <si>
    <t>시설원예
단지</t>
  </si>
  <si>
    <t>병해충 진단실 운영</t>
  </si>
  <si>
    <t>1,389ha</t>
  </si>
  <si>
    <t>관상조류사육장 운영</t>
  </si>
  <si>
    <t>테마가 있는 농촌체험장</t>
  </si>
  <si>
    <t>1개소, 150㎡(관상조류사육장 50, 곤충사육장 50, 관리실 및 창고 50)</t>
  </si>
  <si>
    <t xml:space="preserve"> 테마가 있는 농촌체험장 부지로 관상조류 
및 곤충사육장(농업기술센터내 위치) 이전
하여 운영 효율성 제고 및 방문객 이동불편 
해소</t>
  </si>
  <si>
    <t>돌산갓 품질제고 토양 개량사업</t>
  </si>
  <si>
    <t>돌산갓 
재배단지</t>
  </si>
  <si>
    <t>돌산갓 재배토양의 연작장해 극복 및 지력
회복을 위한 친환경 유기질 퇴비 공급으로 
토양 물리 ․ 화학성 개선</t>
  </si>
  <si>
    <t>위생절임통, 전자저울 등 생산·유통장비 
지원으로 돌산갓김치 수급조절 및 유통체계 
구축</t>
  </si>
  <si>
    <t>158ha</t>
  </si>
  <si>
    <t>우리시, 전남대, 남해화학 공동 연구개발한 
돌산갓 전용비료 확대 보급으로 고품질 갓 
생산 및 상품성 향상</t>
  </si>
  <si>
    <t>돌산갓김치 브랜드 포장재 지원사업</t>
  </si>
  <si>
    <t>50,000매</t>
  </si>
  <si>
    <t>지리적표시품인 돌산갓김치의 포장재 지원
으로 브랜드 이미지 제고 및 생산비 절감</t>
  </si>
  <si>
    <t>돌산갓 GAP 인증단지 조성사업</t>
  </si>
  <si>
    <t>2개소, 20ha</t>
  </si>
  <si>
    <t>돌산갓 GAP인증 면적 확대를 통한 돌산갓 
품질저하 우려불식 및 파워브랜드 육성</t>
  </si>
  <si>
    <t>이상기후에 의한 월동갓 동해 피해예방 및 
재배면적 감소 극복</t>
  </si>
  <si>
    <t>2동
(66 ~ 165㎡)</t>
  </si>
  <si>
    <t>농산물의 안정적인 보관체계 구축으로 
홍수기 출하조절 및 품질관리를 통한 
지역농업 경쟁력 제고</t>
  </si>
  <si>
    <t>선별기 등 6종</t>
  </si>
  <si>
    <t>산지 농산물의 상품성 향상을 통한 농가 
경쟁력 제고 및 농업경영개선 도모</t>
  </si>
  <si>
    <t>로컬푸드직매장 육성 지원사업</t>
  </si>
  <si>
    <t>여수농협
우두점
여천농협
학동점</t>
  </si>
  <si>
    <t>농산물의 안정적 판로확대 및 유통비용 
절감, 신선농산물 판매촉진 도모</t>
  </si>
  <si>
    <t>안전 농산물 규격포장재 지원사업</t>
  </si>
  <si>
    <t>88천매(포장재)</t>
  </si>
  <si>
    <t>안전농산물 생산농가 유통비용 절감을 통한 경쟁력 제고 및 확대 육성</t>
  </si>
  <si>
    <r>
      <t>6</t>
    </r>
    <r>
      <rPr>
        <sz val="10"/>
        <rFont val="맑은 고딕"/>
        <family val="3"/>
        <charset val="129"/>
        <scheme val="minor"/>
      </rPr>
      <t>개소, 6농가</t>
    </r>
  </si>
  <si>
    <r>
      <t>1</t>
    </r>
    <r>
      <rPr>
        <sz val="10"/>
        <rFont val="맑은 고딕"/>
        <family val="3"/>
        <charset val="129"/>
        <scheme val="minor"/>
      </rPr>
      <t>개소, 5ha</t>
    </r>
  </si>
  <si>
    <r>
      <t>5</t>
    </r>
    <r>
      <rPr>
        <sz val="10"/>
        <rFont val="맑은 고딕"/>
        <family val="3"/>
        <charset val="129"/>
        <scheme val="minor"/>
      </rPr>
      <t>개소</t>
    </r>
  </si>
  <si>
    <r>
      <t>1</t>
    </r>
    <r>
      <rPr>
        <sz val="10"/>
        <rFont val="맑은 고딕"/>
        <family val="3"/>
        <charset val="129"/>
        <scheme val="minor"/>
      </rPr>
      <t>개소</t>
    </r>
  </si>
  <si>
    <t>주민참여 예산제 농업 분과위원회 자체사업 검토결과서</t>
    <phoneticPr fontId="2" type="noConversion"/>
  </si>
  <si>
    <t>밭작물 관리기 구입 지원사업(농협과 협력사업)</t>
    <phoneticPr fontId="2" type="noConversion"/>
  </si>
  <si>
    <t>소규모 다목적 텃밭 시설하우스지원사업</t>
    <phoneticPr fontId="2" type="noConversion"/>
  </si>
  <si>
    <t>시설하우스 수확물 운반시설 지원사업</t>
    <phoneticPr fontId="2" type="noConversion"/>
  </si>
  <si>
    <t>귀 농업인 유치 우수마을 인센티브 지원</t>
    <phoneticPr fontId="2" type="noConversion"/>
  </si>
  <si>
    <t>틈새소득작물(달래 등)생산 지원사업</t>
    <phoneticPr fontId="2" type="noConversion"/>
  </si>
  <si>
    <t>테마가 있는 농촌체험장 탐방로 조성</t>
    <phoneticPr fontId="2" type="noConversion"/>
  </si>
  <si>
    <t>6차산업 활성화 농업인 소규모 창업 시범</t>
    <phoneticPr fontId="2" type="noConversion"/>
  </si>
  <si>
    <t>ㅇ오디 수확 후 나무 수형유지를 위해 정지 전정을 하며, 뽕잎은 활용되지 못하고 버려
지고 있어 자원의 활용방안이 필요함
 ㅇ누에가루 등 양잠산물에 대한 건강 
기능성 식품 수요증가 대비</t>
  </si>
  <si>
    <t>ㅇ방풍 전국 재배면적 83.2% 점유하고 
있으나 냉동 및 건조방풍 외 가공품이 없음
 ㅇ홍수출하기 이후 상품성이 낮은 방풍을 활용하여 가공품을 생산함으로써 방풍 경제적 가치 재창조</t>
  </si>
  <si>
    <t>ㅇ지구온난화에 따른 이상 기후에 대비한 
아열대 과수(망고) 보급으로 새로운 농가 
소득원 창출
ㅇ휴경농지 활용 토양 적응성 높고 재배가 용이한 기능성 과수 도입 소득창출
ㅇ젊은(퇴직) 귀농 귀촌 희망인의 안정적 
농촌정착 유도</t>
  </si>
  <si>
    <t>ㅇ시중판매 배합사료 가격 상승으로 한우
사육 농가 경영비 가중
ㅇ완전혼합사료 조제이용을 통한 경영비 
절감 및 소득증대 도모</t>
  </si>
  <si>
    <t xml:space="preserve">ㅇ노지수박 연작재배지 선충피해 등 토양
전염성 병해충 증가로 수박 품질 저하와 
수확량 감소에 따라 토양 연작장해 극복기술 투입 필요
ㅇ도시근교 원예작물의 발달로 과채류 과잉생산에 의한 가격 등락폭이 커서 경쟁력 
낮으므로 차별화된 이색 과채류 신품종 재배를 통해 가격 경쟁력 확보 및 여수 농산물 
이미지 제고
ㅇ지구 온난화에 따른 열대/아열대 기후 
변화로 노지채소 수확기 홍수출하, 가격 
경쟁력 약화로 새로운 소득작목 도입이 요구되며, 우리지역 조기정착을 위한 새로운 
소득작목 도입 시범재배 필요 </t>
  </si>
  <si>
    <t>ㅇ밀원(꽃)을 따라 장소를 옮기면서 꿀을 
따는 이동양봉은 노동력이 과다하게 소요
되어 농업인 건강악화 및 품질 저하 우려
ㅇ농촌 고령화 및 일손 부족으로 생력화 
기술보급 필요</t>
  </si>
  <si>
    <t xml:space="preserve"> ㅇ새로 개발한 찰옥수수 2기작재배기술의 정착을 통해 농가의 새로운 소득을 창출하고 식량자급율 향상 제고에 기여</t>
  </si>
  <si>
    <t>ㅇ신품종 기능성 버섯 계획생산을 통한 
수급조절 및 소비자 기호에 맞는 버섯 품목 다양화로 틈새시장 확보
ㅇ소규모 재배농가의 기능성 버섯을 활용한 소득사업 구축을 통해 우리시 틈새 소득작목으로 육성, 영세한 버섯재배 농업인의 소득
활로 모색</t>
  </si>
  <si>
    <t xml:space="preserve">ㅇ법정 도매시장에서 화훼 정부 규격상자 
사용을 적극 권장하고 있으며 비규격 유통
시 물류비용 추가부담 및 품질저하로 농가 
수취가 감소 초래
ㅇ지역특성상 서울 등 대도시 도매시장까지 거리가 멀어 화훼 유통중  상품성 저하 방지를 위한 수확 후 관리 기술 필요  </t>
  </si>
  <si>
    <t>ㅇ벼멸구 등 돌발 병해충이 우리지역 대거 확산시 긴급방제
ㅇ병해충 방제의 철저 및 농가 지원으로 
농업 경영비 절감</t>
  </si>
  <si>
    <t>돌산갓김치 생산·유통장비 지원사업</t>
    <phoneticPr fontId="2" type="noConversion"/>
  </si>
  <si>
    <t>돌산갓 월동재배용 신소재 보온부직포 지원사업</t>
    <phoneticPr fontId="2" type="noConversion"/>
  </si>
  <si>
    <t>농산물 중형저온저장고 설치 지원사업</t>
    <phoneticPr fontId="2" type="noConversion"/>
  </si>
  <si>
    <t>농산물 유통 현대화장비 구입 지원사업</t>
    <phoneticPr fontId="2" type="noConversion"/>
  </si>
  <si>
    <t>건설방재과</t>
  </si>
  <si>
    <t xml:space="preserve">문수 2지구 지구단위계획구역 정비사업 </t>
  </si>
  <si>
    <t>문수동 55-1
번지 일원</t>
  </si>
  <si>
    <t>문수 주택단지 기반시설이 열악하여 생활불편이 가중되고 있는 실정으로 도시환경개선 필요</t>
  </si>
  <si>
    <t>자연친화형 연등천 개발공사</t>
  </si>
  <si>
    <t>연등천</t>
  </si>
  <si>
    <t>하천정비
L=6.14km</t>
  </si>
  <si>
    <t>원 도심을 관통하는 연등천을 시민들이 쾌적하고 건강하게 이용할 수 있도록 수변공간과 연계한 종합 정비방안 수립</t>
  </si>
  <si>
    <t>하천 기성제 정비공사
(시비50%, 도비 50%)</t>
  </si>
  <si>
    <t>지방하천 12개소 정비</t>
  </si>
  <si>
    <t>지방하천의 지속적인 유지관리로 자연재해 예방</t>
  </si>
  <si>
    <t>하천 재해예방 퇴적토 준설사업
(시비50%, 도비 50%)</t>
  </si>
  <si>
    <t>지방하천 12개소 준설</t>
  </si>
  <si>
    <t>지방하천유지관리
(시비50%, 도비 50%)</t>
  </si>
  <si>
    <t>지방하천 12개소 유지관리</t>
  </si>
  <si>
    <t>돌산읍 돌산천 교량 설치공사</t>
  </si>
  <si>
    <t>돌산읍 평사리 돌산천</t>
  </si>
  <si>
    <t>교량설치
1개소</t>
  </si>
  <si>
    <t>교량설치로 주민 영농여건 개선 및 주민숙원사업 해결</t>
  </si>
  <si>
    <t>둔덕동 연등천 난간 정비공사</t>
  </si>
  <si>
    <t>둔덕동</t>
  </si>
  <si>
    <t>난간교체 1식</t>
  </si>
  <si>
    <t>연등천 노후 난간 교체로 주민안전사고 예방 및 주변환경 개선</t>
  </si>
  <si>
    <t>소하천 정비 종합계획 용역</t>
  </si>
  <si>
    <t>관내 소하천 114개소</t>
  </si>
  <si>
    <t>소하천 종합계획 114개소</t>
  </si>
  <si>
    <t>소하천 정비법 제6조에 따라 10년 마다 소하천 정비 종하계획 수립</t>
  </si>
  <si>
    <t>소하천 수초제거 및 유지관리</t>
  </si>
  <si>
    <t>관내 소하천</t>
  </si>
  <si>
    <t>수초제거 및 유지관리 1식</t>
  </si>
  <si>
    <t>우기철 이전 유수소통 장애물인 수초제거로 수해피해 예방 하고 소하천 응급 복구.</t>
  </si>
  <si>
    <t>돌산읍 덕개 소하천 정비공사</t>
  </si>
  <si>
    <t>돌산읍 죽포리</t>
  </si>
  <si>
    <t>하천정비
L=0.8km</t>
  </si>
  <si>
    <t>침수피해 예방을 위한 하천정비</t>
  </si>
  <si>
    <t>돌산읍 작금2 소하천 교량 정비공사</t>
  </si>
  <si>
    <t>돌산읍 금성리</t>
  </si>
  <si>
    <t>소라면 중촌1 소하천 준설공사</t>
  </si>
  <si>
    <t>소라면 현천리~관기리 지선</t>
  </si>
  <si>
    <t>수초제거 L=0.4km, B=25m</t>
  </si>
  <si>
    <t>율촌면 행정 소하천 정비공사</t>
  </si>
  <si>
    <t>율촌면 산수리</t>
  </si>
  <si>
    <t>석축쌓기 L=200m</t>
  </si>
  <si>
    <t>율촌면 봉두 소하천 정비공사</t>
  </si>
  <si>
    <t>율촌면 월산리</t>
  </si>
  <si>
    <t>석축쌓기 L=80m</t>
  </si>
  <si>
    <t>화양면 봉오천 정비공사</t>
  </si>
  <si>
    <t>화양면 서촌리</t>
  </si>
  <si>
    <t>하천정비
L=50m</t>
  </si>
  <si>
    <t>하천정비로 주민생활환경개선</t>
  </si>
  <si>
    <t>화양면 나진1천 정비공사</t>
  </si>
  <si>
    <t>화양면 나진리</t>
  </si>
  <si>
    <t>하천정비
L=100m</t>
  </si>
  <si>
    <t>화양면 오천 정비공사</t>
  </si>
  <si>
    <t>화양면 이천리</t>
  </si>
  <si>
    <t>화양면 화동 소하천 정비공사</t>
  </si>
  <si>
    <t>화양면 화동리</t>
  </si>
  <si>
    <t>둔덕동 용수 소하천 정비공사</t>
  </si>
  <si>
    <t>둔덕동 용수천</t>
  </si>
  <si>
    <t>하천정비
L=200m</t>
  </si>
  <si>
    <t>삼일동 사근치천 태풍피해 복구공사</t>
  </si>
  <si>
    <t>하천정비
L=30m</t>
  </si>
  <si>
    <t>하천제방 일부 유실에 따른 피해복구</t>
  </si>
  <si>
    <t>경지정리지구 민원
해결공사</t>
  </si>
  <si>
    <t>경리정리지구</t>
  </si>
  <si>
    <t>민원해결 1식</t>
  </si>
  <si>
    <t>지역 주민의 고충 및 불편사항 해소
생활환경 개선과 정주의식 고착</t>
  </si>
  <si>
    <t>수리시설 개보수 및 
응급복구공사(방조제)</t>
  </si>
  <si>
    <t>방조제 정비
21개소</t>
  </si>
  <si>
    <t>수리시설 개보수 및 
응급복구공사(저수지)</t>
  </si>
  <si>
    <t>저수지 정비
48개소</t>
  </si>
  <si>
    <t>돌산읍 봉수 경지정리지구 농로 포장공사</t>
  </si>
  <si>
    <t>돌산읍 둔전리</t>
  </si>
  <si>
    <t>농로 포장
L= 500m</t>
  </si>
  <si>
    <t>돌산읍 대복마을 용수로 정비공사</t>
  </si>
  <si>
    <t>용수로 정비
L= 200m</t>
  </si>
  <si>
    <t>돌산읍 죽포마을 농로
확포장 공사</t>
  </si>
  <si>
    <t>농로 확포장
L=300m</t>
  </si>
  <si>
    <t>소라면 사곡1리 배수로
정비공사</t>
  </si>
  <si>
    <t>소라면 사곡리</t>
  </si>
  <si>
    <t>배수로 정비
L= 350m</t>
  </si>
  <si>
    <t>율촌면 월산2구 농로
포장공사</t>
  </si>
  <si>
    <t>농로 포장
L= 120m</t>
  </si>
  <si>
    <t>율촌면 가장마을 농수로
정비공사</t>
  </si>
  <si>
    <t>율촌면 가장리</t>
  </si>
  <si>
    <t>농수로 정비
L= 170m</t>
  </si>
  <si>
    <t>배수갑문 교체
1식</t>
  </si>
  <si>
    <t>다리확장
1식</t>
  </si>
  <si>
    <t>봉계동</t>
  </si>
  <si>
    <t>농로 포장
L= 300m</t>
  </si>
  <si>
    <t>농배수로 정비
L= 200m</t>
  </si>
  <si>
    <t>삼암동</t>
  </si>
  <si>
    <t>농배수로 설치
L= 100m</t>
  </si>
  <si>
    <t>호명동</t>
  </si>
  <si>
    <t>도수로 설치
L= 200m</t>
  </si>
  <si>
    <t xml:space="preserve"> 마을안길 재해예방 및 긴급 보수비</t>
  </si>
  <si>
    <t xml:space="preserve"> 돌산읍 둔전마을 안길 포장공사</t>
  </si>
  <si>
    <t>둔전리 
829-3</t>
  </si>
  <si>
    <t>L=400m</t>
  </si>
  <si>
    <t>마을숙원사업 해결</t>
  </si>
  <si>
    <t xml:space="preserve"> 돌산읍 백초마을 안길 포장공사</t>
  </si>
  <si>
    <t>우두리 
764-11</t>
  </si>
  <si>
    <t>현천리 
950-2</t>
  </si>
  <si>
    <t>복산리 
478-8</t>
  </si>
  <si>
    <t>복산리 
1711</t>
  </si>
  <si>
    <t>봉두리
633-1</t>
  </si>
  <si>
    <t>복산리 
1997</t>
  </si>
  <si>
    <t>취적리
1135-1</t>
  </si>
  <si>
    <t>창무리
219-1</t>
  </si>
  <si>
    <t>장수리
1428</t>
  </si>
  <si>
    <t>이천리
268-2</t>
  </si>
  <si>
    <t>화태리
275-153</t>
  </si>
  <si>
    <t>연도리
214</t>
  </si>
  <si>
    <t xml:space="preserve"> 남면 안도마을 공동묘지 진입로 확포장공사</t>
  </si>
  <si>
    <t>안도리
1017</t>
  </si>
  <si>
    <t xml:space="preserve"> 남면 내외진마을 안길 재포장공사</t>
  </si>
  <si>
    <t>우학리
1257</t>
  </si>
  <si>
    <t>L=350m</t>
  </si>
  <si>
    <t>우학리
178</t>
  </si>
  <si>
    <t xml:space="preserve"> 화정면 상화마을 교회앞 안길 확포장공사</t>
  </si>
  <si>
    <t>상화리
135-2</t>
  </si>
  <si>
    <t xml:space="preserve"> 화정면 모전마을 안길 정비공사</t>
  </si>
  <si>
    <t>개도리
1563-1</t>
  </si>
  <si>
    <t xml:space="preserve"> 화정면 신흥마을 안길 포장공사</t>
  </si>
  <si>
    <t>개도리
188</t>
  </si>
  <si>
    <t xml:space="preserve"> 화정면 여석마을 진입로 포장공사</t>
  </si>
  <si>
    <t>개도리
1445-1</t>
  </si>
  <si>
    <t>L=600m</t>
  </si>
  <si>
    <t xml:space="preserve"> 화정면 규포마을 안길 정비공사</t>
  </si>
  <si>
    <t>낭도리
1378</t>
  </si>
  <si>
    <t xml:space="preserve"> 화정면 월호마을회관 앞 공터 포장공사</t>
  </si>
  <si>
    <t>월호리
20-11</t>
  </si>
  <si>
    <t>L=60m</t>
  </si>
  <si>
    <t xml:space="preserve"> 화정면 월항마을 안길 확포장공사</t>
  </si>
  <si>
    <t>개도리
132-8</t>
  </si>
  <si>
    <t xml:space="preserve"> 삼산면 소거문마을 안길 포장공사</t>
  </si>
  <si>
    <t>손죽리
산376-1</t>
  </si>
  <si>
    <t>L=120m</t>
  </si>
  <si>
    <t xml:space="preserve"> 삼산면 평도마을 안길 정비공사</t>
  </si>
  <si>
    <t xml:space="preserve">손죽리
산223-219
</t>
  </si>
  <si>
    <t>L=380m</t>
  </si>
  <si>
    <t xml:space="preserve"> 삼산면 의성마을 안길 포장공사</t>
  </si>
  <si>
    <t xml:space="preserve">의성안길2
</t>
  </si>
  <si>
    <t xml:space="preserve"> 한려동 10통 마을안길 정비공사</t>
  </si>
  <si>
    <t>자산3길 28-12</t>
  </si>
  <si>
    <t>수정4길</t>
  </si>
  <si>
    <t>L=180m</t>
  </si>
  <si>
    <t>충민로 227-4</t>
  </si>
  <si>
    <t>동령현길2-3</t>
  </si>
  <si>
    <t>L=30m</t>
  </si>
  <si>
    <t>봉산새철7길외8개소</t>
  </si>
  <si>
    <t>L=800m</t>
  </si>
  <si>
    <t>신월6길 2</t>
  </si>
  <si>
    <t xml:space="preserve"> 쌍봉동 소재마을 안길 개설공사</t>
  </si>
  <si>
    <t>소호동 627-1</t>
  </si>
  <si>
    <t xml:space="preserve"> 여천동 내동마을 구)신풍크레인앞 도로포장공사</t>
  </si>
  <si>
    <t>여천동 905-2</t>
  </si>
  <si>
    <t>L=450m</t>
  </si>
  <si>
    <t xml:space="preserve"> 주삼동 해지마을 안길 포장공사</t>
  </si>
  <si>
    <t>해산동
361-2</t>
  </si>
  <si>
    <t>L=700m</t>
  </si>
  <si>
    <t xml:space="preserve"> 주삼동 장곡마을 안길 포장공사</t>
  </si>
  <si>
    <t>봉계동
660-4</t>
  </si>
  <si>
    <t xml:space="preserve"> 주삼동 봉강마을 안길 포장공사</t>
  </si>
  <si>
    <t>봉계동
310-1</t>
  </si>
  <si>
    <t xml:space="preserve"> 주삼동 계원마을 안길 포장공사</t>
  </si>
  <si>
    <t>봉계동
462</t>
  </si>
  <si>
    <t xml:space="preserve"> 농로 재해예방 및 긴급정비공사</t>
  </si>
  <si>
    <t>50개소</t>
  </si>
  <si>
    <t xml:space="preserve"> 돌산읍 대율마을 농로 확포장공사</t>
  </si>
  <si>
    <t>율림리
273</t>
  </si>
  <si>
    <t xml:space="preserve"> 돌산읍 두문마을 농로 확포장공사</t>
  </si>
  <si>
    <t>죽포리
531</t>
  </si>
  <si>
    <t xml:space="preserve"> 돌산읍 두문마을 농로 개설공사</t>
  </si>
  <si>
    <t>죽포리
184</t>
  </si>
  <si>
    <t>덕양리
395</t>
  </si>
  <si>
    <t xml:space="preserve"> 소라면 죽림1리(상금마을) 농로 확포장공사</t>
  </si>
  <si>
    <t>죽림리
527</t>
  </si>
  <si>
    <t>봉두리
1249-6</t>
  </si>
  <si>
    <t xml:space="preserve"> 율촌면 봉전마을 농로 정비공사</t>
  </si>
  <si>
    <t>봉전리
134</t>
  </si>
  <si>
    <t xml:space="preserve"> 율촌면 광암마을 농로 포장공사</t>
  </si>
  <si>
    <t>봉전리
산126</t>
  </si>
  <si>
    <t>L=280m</t>
  </si>
  <si>
    <t xml:space="preserve"> 율촌면 봉두마을 농로 개설공사</t>
  </si>
  <si>
    <t>산수리
321</t>
  </si>
  <si>
    <t xml:space="preserve"> 율촌면 연화마을 농로 정비공사</t>
  </si>
  <si>
    <t>가장리
1810-2</t>
  </si>
  <si>
    <t>이천리
628</t>
  </si>
  <si>
    <t>L=1,000m</t>
  </si>
  <si>
    <t xml:space="preserve"> 화양면 벌가마을 농로 포장공사</t>
  </si>
  <si>
    <t>이목리
1570-2</t>
  </si>
  <si>
    <t>안포리
744</t>
  </si>
  <si>
    <t xml:space="preserve"> 화양면 감도마을 농로 확포장공사</t>
  </si>
  <si>
    <t>이천리
710-691</t>
  </si>
  <si>
    <t>유송리
635-1</t>
  </si>
  <si>
    <t xml:space="preserve"> 남면 내외진마을 농로 개설공사</t>
  </si>
  <si>
    <t>우학리
635-1</t>
  </si>
  <si>
    <t xml:space="preserve"> 남면 봉통마을 진입로 재포장공사</t>
  </si>
  <si>
    <t>두라리
383</t>
  </si>
  <si>
    <t>L=550m</t>
  </si>
  <si>
    <t xml:space="preserve"> 남면 함구미마을 농로 확포장공사</t>
  </si>
  <si>
    <t>유송리
955</t>
  </si>
  <si>
    <t>두라리
15</t>
  </si>
  <si>
    <t>L=70m</t>
  </si>
  <si>
    <t>우학리
1101</t>
  </si>
  <si>
    <t>두모리
산213-1</t>
  </si>
  <si>
    <t xml:space="preserve"> 화정면 신기마을 진입로 정비공사</t>
  </si>
  <si>
    <t>백야리
499</t>
  </si>
  <si>
    <t xml:space="preserve"> 화정면 자봉마을 농로 개설공사</t>
  </si>
  <si>
    <t>월호리
560-3</t>
  </si>
  <si>
    <t xml:space="preserve"> 화정면 백야마을 농로 확포장공사</t>
  </si>
  <si>
    <t>백야리
41</t>
  </si>
  <si>
    <t xml:space="preserve"> 삼산면 서도마을 농로 정비공사</t>
  </si>
  <si>
    <t>서도리
479</t>
  </si>
  <si>
    <t xml:space="preserve"> 삼산면 손죽마을 농로법면 보강공사</t>
  </si>
  <si>
    <t>손죽리
산1491-1</t>
  </si>
  <si>
    <t xml:space="preserve"> 만덕동 중촌 농로 확포장공사</t>
  </si>
  <si>
    <t>만흥동
399-8</t>
  </si>
  <si>
    <t>L=40m</t>
  </si>
  <si>
    <t xml:space="preserve"> 시전동 대인산 농로길 개설공사</t>
  </si>
  <si>
    <t>시전동
61,62</t>
  </si>
  <si>
    <t xml:space="preserve"> 시전동 망마경기장 뒤편 농로 개설공사</t>
  </si>
  <si>
    <t>시전동
109</t>
  </si>
  <si>
    <t xml:space="preserve"> 여천동 여천역 뒤 농경지 내동마을 농로 포장공사</t>
  </si>
  <si>
    <t>여천동
862-11</t>
  </si>
  <si>
    <t xml:space="preserve"> 여천동 반월마을 농로 재포장공사</t>
  </si>
  <si>
    <t>여천동
892</t>
  </si>
  <si>
    <t xml:space="preserve"> 주삼동 주암마을 외각도로 확포장공사</t>
  </si>
  <si>
    <t>주삼동
721-6</t>
  </si>
  <si>
    <t xml:space="preserve"> 삼일동 내동마을 농로 정비공사</t>
  </si>
  <si>
    <t>호명동
1173</t>
  </si>
  <si>
    <t xml:space="preserve"> 삼일동 덕대마을 배수관로 및 농로개설</t>
  </si>
  <si>
    <t>신덕동
산79</t>
  </si>
  <si>
    <t xml:space="preserve"> 삼일동 진북마을 농로 정비공사</t>
  </si>
  <si>
    <t>상암동
1860</t>
  </si>
  <si>
    <t xml:space="preserve"> 묘도동 묘읍마을 진입도로 확장공사</t>
  </si>
  <si>
    <t>묘도동
1751-2</t>
  </si>
  <si>
    <t xml:space="preserve"> 소규모 시설 재해예방 및 긴급보수비</t>
  </si>
  <si>
    <t xml:space="preserve"> 돌산읍 모장마을 구거 정비공사</t>
  </si>
  <si>
    <t>평사리
984-1</t>
  </si>
  <si>
    <t xml:space="preserve"> 돌산읍 굴전마을 구거 정비공사</t>
  </si>
  <si>
    <t>평사리
1462</t>
  </si>
  <si>
    <t xml:space="preserve"> 돌산읍 금천마을 배수로 정비공사</t>
  </si>
  <si>
    <t>금봉리
1082-1</t>
  </si>
  <si>
    <t xml:space="preserve"> 돌산읍 평사마을 구거 정비공사</t>
  </si>
  <si>
    <t>평사리
1161-5</t>
  </si>
  <si>
    <t xml:space="preserve"> 돌산읍 굴전마을 팔각정 설치공사</t>
  </si>
  <si>
    <t>평사리
1322-13</t>
  </si>
  <si>
    <t xml:space="preserve"> 돌산읍 대율마을 팔각정 설치공사</t>
  </si>
  <si>
    <t>율림리
453-2</t>
  </si>
  <si>
    <t xml:space="preserve"> 돌산읍 소율마을 팔각정 설치공사</t>
  </si>
  <si>
    <t>율림리
188-3</t>
  </si>
  <si>
    <t>관기리
1151</t>
  </si>
  <si>
    <t>덕양리
35</t>
  </si>
  <si>
    <t>복산리
1513-9</t>
  </si>
  <si>
    <t xml:space="preserve"> 소라면 사곡1리 구거 정비공사</t>
  </si>
  <si>
    <t>사곡리
102</t>
  </si>
  <si>
    <t xml:space="preserve"> 율촌면 청산2구 배수로 정비공사</t>
  </si>
  <si>
    <t>월산리
1328-4</t>
  </si>
  <si>
    <t xml:space="preserve"> 율촌면 구암1구 배수로 정비공사</t>
  </si>
  <si>
    <t>신풍리
148</t>
  </si>
  <si>
    <t>L=110m</t>
  </si>
  <si>
    <t xml:space="preserve"> 율촌면 신풍리 덕산마을 배수로 정비공사</t>
  </si>
  <si>
    <t>신풍리
859</t>
  </si>
  <si>
    <t>월산리
90-1</t>
  </si>
  <si>
    <t xml:space="preserve"> 율촌면 득실마을 배수로 정비공사</t>
  </si>
  <si>
    <t>조화리
859</t>
  </si>
  <si>
    <t xml:space="preserve"> 율촌면 월산2구 월평마을 배수로 정비공사</t>
  </si>
  <si>
    <t>월산리
785-1</t>
  </si>
  <si>
    <t xml:space="preserve"> 화양면 장등마을 구거 정비공사</t>
  </si>
  <si>
    <t>장수리
1417</t>
  </si>
  <si>
    <t xml:space="preserve"> 화양면 서촌마을 구거 정비공사</t>
  </si>
  <si>
    <t>서촌리
1286</t>
  </si>
  <si>
    <t xml:space="preserve"> 화양면 서연마을 배수로 정비공사</t>
  </si>
  <si>
    <t>이목리
1212-1</t>
  </si>
  <si>
    <t xml:space="preserve"> 남면 소유마을 절개지 보수공사</t>
  </si>
  <si>
    <t>유송리
150-2</t>
  </si>
  <si>
    <t>L=20m</t>
  </si>
  <si>
    <t xml:space="preserve"> 남면 서고지마을 정자 설치공사</t>
  </si>
  <si>
    <t>안도리
1131-9</t>
  </si>
  <si>
    <t xml:space="preserve"> 남면 대유마을 정자 설치공사</t>
  </si>
  <si>
    <t>유송리
213-3</t>
  </si>
  <si>
    <t xml:space="preserve"> 남면 역포마을 관광객 편의시설(정자)공사</t>
  </si>
  <si>
    <t>연도리
905-1</t>
  </si>
  <si>
    <t>심장리
146-1</t>
  </si>
  <si>
    <t>심장리
1085</t>
  </si>
  <si>
    <t xml:space="preserve"> 화정면 호령마을 배수로 정비공사</t>
  </si>
  <si>
    <t>개도리
1765</t>
  </si>
  <si>
    <t>여자리
230</t>
  </si>
  <si>
    <t xml:space="preserve"> 화정면 모전마을 배수로 정비공사</t>
  </si>
  <si>
    <t>개도리
1574-1</t>
  </si>
  <si>
    <t xml:space="preserve"> 삼산면 의성마을 안길 배수로 정비공사</t>
  </si>
  <si>
    <t>의성안길
9-3</t>
  </si>
  <si>
    <t xml:space="preserve"> 삼산면 대동마을 안길 하수구 정비공사</t>
  </si>
  <si>
    <t>초도리
산317</t>
  </si>
  <si>
    <t xml:space="preserve"> 삼산면 덕촌마을 배수로 정비공사</t>
  </si>
  <si>
    <t>덕촌리
433-7</t>
  </si>
  <si>
    <t xml:space="preserve"> 삼산면 대동마을 불등 쉼터 바닥 포장공사</t>
  </si>
  <si>
    <t>초도리
산309</t>
  </si>
  <si>
    <t>A=793㎡</t>
  </si>
  <si>
    <t xml:space="preserve"> 삼산면 초도 대동마을 정자 시설공사</t>
  </si>
  <si>
    <t>초도리
산181</t>
  </si>
  <si>
    <t>수정동
128-1</t>
  </si>
  <si>
    <t>남산동
254-2</t>
  </si>
  <si>
    <t xml:space="preserve"> 대교동 5통 팔각정 설치사업</t>
  </si>
  <si>
    <t>봉산동
242-12</t>
  </si>
  <si>
    <t xml:space="preserve"> 대교동 5통 구거 정비공사</t>
  </si>
  <si>
    <t>봉산동
242-13</t>
  </si>
  <si>
    <t xml:space="preserve"> 국동 구봉아파트 뒤편 배수로 정비사업</t>
  </si>
  <si>
    <t>구봉아파트
101동뒤편</t>
  </si>
  <si>
    <t>L=5m</t>
  </si>
  <si>
    <t>국동
182-15</t>
  </si>
  <si>
    <t xml:space="preserve"> 국동 구봉길 게이트볼장 진입로 계단 설치공사</t>
  </si>
  <si>
    <t>국동
1104-1</t>
  </si>
  <si>
    <t xml:space="preserve"> 월호동 신월 2통 정자(쉼터) 신축공사</t>
  </si>
  <si>
    <t>신월4길
16</t>
  </si>
  <si>
    <t xml:space="preserve"> 쌍봉동 소호주공뒤 체육공원 옆 침수지역 축대설치공사</t>
  </si>
  <si>
    <t xml:space="preserve">안산1길
</t>
  </si>
  <si>
    <t xml:space="preserve"> 주삼동 주동마을 배수로 정비공사</t>
  </si>
  <si>
    <t>주삼동
772-7</t>
  </si>
  <si>
    <t xml:space="preserve"> 주삼동 해지마을 농배수로정비</t>
  </si>
  <si>
    <t>해산동
297-40</t>
  </si>
  <si>
    <t xml:space="preserve"> 주삼동 봉강마을 하수도 정비공사</t>
  </si>
  <si>
    <t>봉계동
360</t>
  </si>
  <si>
    <t xml:space="preserve"> 주삼동 산외미지역 구거시설 정비공사</t>
  </si>
  <si>
    <t>주삼동
23-1</t>
  </si>
  <si>
    <t xml:space="preserve"> 삼일동 대동마을 입구 다리보수공사</t>
  </si>
  <si>
    <t>호명동
1506-2</t>
  </si>
  <si>
    <t>L=10m</t>
  </si>
  <si>
    <t xml:space="preserve"> 삼일동 읍동마을 구거 정비공사</t>
  </si>
  <si>
    <t>상암동
1420</t>
  </si>
  <si>
    <t xml:space="preserve"> 돌산읍 계동 마을회관 신축공사</t>
  </si>
  <si>
    <t>평사리
197</t>
  </si>
  <si>
    <t xml:space="preserve"> 돌산읍 서기 마을회관 신축공사</t>
  </si>
  <si>
    <t>서덕리
267-1</t>
  </si>
  <si>
    <t xml:space="preserve"> 돌산읍 백포 마을회관 신축공사</t>
  </si>
  <si>
    <t>율림리
563-1</t>
  </si>
  <si>
    <t xml:space="preserve"> 소라면 복산5리 마을회관 신축공사</t>
  </si>
  <si>
    <t>복산리
2024-1</t>
  </si>
  <si>
    <t xml:space="preserve"> 율촌면 여흥1구 마을회관 리모델링공사</t>
  </si>
  <si>
    <t>조화리
 152-5</t>
  </si>
  <si>
    <t xml:space="preserve"> 화양면 용주 마을회관 신축공사</t>
  </si>
  <si>
    <t>용주리
624-2</t>
  </si>
  <si>
    <t xml:space="preserve"> 화양면 화동리사무소 리모델링사업</t>
  </si>
  <si>
    <t>화동리
731</t>
  </si>
  <si>
    <t xml:space="preserve"> 화양면 장등마을 마을회관 신축공사</t>
  </si>
  <si>
    <t>장수리
152</t>
  </si>
  <si>
    <t xml:space="preserve"> 남면 봉통 마을회관 신축공사</t>
  </si>
  <si>
    <t>두라리
431</t>
  </si>
  <si>
    <t xml:space="preserve"> 화정면 제도 마을회관 개보수공사</t>
  </si>
  <si>
    <t>제도해안길59-1</t>
  </si>
  <si>
    <t xml:space="preserve"> 삼산면 거문마을 마을회관 보수공사</t>
  </si>
  <si>
    <t>거문리
106-36</t>
  </si>
  <si>
    <t xml:space="preserve"> 월호동 외동마을회관 보수공사</t>
  </si>
  <si>
    <t>대경도길 42</t>
  </si>
  <si>
    <t xml:space="preserve"> 문수동 허문마을회관 보수공사</t>
  </si>
  <si>
    <t>허문정 2길 37</t>
  </si>
  <si>
    <t xml:space="preserve"> 시전동 서촌마을회관 신축공사</t>
  </si>
  <si>
    <t>웅천동
1780-13</t>
  </si>
  <si>
    <t xml:space="preserve"> 삼일동 작산마을회관 정비공사</t>
  </si>
  <si>
    <t>상암동
105-9</t>
  </si>
  <si>
    <t xml:space="preserve"> 삼일동 원호명 마을회관 증축공사</t>
  </si>
  <si>
    <t>호명동
528</t>
  </si>
  <si>
    <t>미평~만흥 도로 확포장공사</t>
  </si>
  <si>
    <t>해양경찰교육원 이전에 따른 기반시설 확충으로 교통소통 원활</t>
  </si>
  <si>
    <t>산단로(삼동~남수) 확장</t>
  </si>
  <si>
    <t>여수국가산단 진입부 병목구간 정체로 출퇴근 차량불편 초래</t>
  </si>
  <si>
    <t>율촌 초등학교~중학교 도로 개설</t>
  </si>
  <si>
    <t>동양엔파트에서 율촌면소재지까지 도로의 버스통행이 어려워 추가 도로개설</t>
  </si>
  <si>
    <t>무선~반월 도시계획 도로 개설</t>
  </si>
  <si>
    <t>여천동</t>
  </si>
  <si>
    <t>교통체증이 심한 반월마을 입구 도로개설로 주민교통편의 제공</t>
  </si>
  <si>
    <t>봉강동 벅수골 도로 개설</t>
  </si>
  <si>
    <t>도시계획도로 개설로 긴급 재난대비
및 주민교통편의 제공</t>
  </si>
  <si>
    <t>광무동 럭키아파트∼진남초교 도로 개설</t>
  </si>
  <si>
    <t> 도시계획 도로개설로 긴급 재난대비 및 주민교통편의 제공</t>
  </si>
  <si>
    <t>무선~여천초등학교 도로 개설</t>
  </si>
  <si>
    <t>간선도로망 확충으로 무선 및 석창방면 교통체증 해소</t>
  </si>
  <si>
    <t>진두~조선소 도로 개설</t>
  </si>
  <si>
    <t>지역주민의 오랜 숙원사업해결 및 사회간접자본 확충으로 지역 균형발전 도모</t>
  </si>
  <si>
    <t>봉산동 도로(소로2-325) 개설</t>
  </si>
  <si>
    <t>대교동</t>
  </si>
  <si>
    <t>삼산면 초도 대동마을 진입로 확장</t>
  </si>
  <si>
    <t>농어촌도로의 위험구간 도로확장으로 교통사고 사전예방</t>
  </si>
  <si>
    <t>덕양~봉두 도로 확장</t>
  </si>
  <si>
    <t>주민불편사항 해소 및 지역주민 숙원사업 해결</t>
  </si>
  <si>
    <t>도로 교행지 개설</t>
  </si>
  <si>
    <t>교행지
20개소</t>
  </si>
  <si>
    <t>미 개설된 군도, 농어촌도로에 교행지를 설치버스 및 차량 통행 시 불편 완화</t>
  </si>
  <si>
    <t>묘도 창촌 도시계획 도로 개설</t>
  </si>
  <si>
    <t>도시계획도로개설로 긴급재난 대비 주민교통편의 제공</t>
  </si>
  <si>
    <t>문수동 음달마을 도로 개설</t>
  </si>
  <si>
    <t>문수동</t>
  </si>
  <si>
    <t>소방도로 개설로 화재 등 긴급재난대비 및 교통편의 제공</t>
  </si>
  <si>
    <t>율촌제1산단~율촌면소재지 도로 개설</t>
  </si>
  <si>
    <t>율촌1산단과 인접한 진입도로가 없어 산단종사자의 접근 기피</t>
  </si>
  <si>
    <t>동문우체국~자산공원 도로 개설</t>
  </si>
  <si>
    <t>학생들의 통학로가 매우 협소하여 차량통행에 따른 보행자들의 안전 사고위험요인 해소 및 자산공원 주차장 버스진입을 위한 도로 확충</t>
  </si>
  <si>
    <t>진남관~여수공고 도로 개설</t>
  </si>
  <si>
    <t>도시기반시설 확충으로 주거 밀집 지역 주민생활 환경개선</t>
  </si>
  <si>
    <t>봉산동 도시계획도로(자동차매매상사인근)개설</t>
  </si>
  <si>
    <t>모사금 해수욕장 진입도로 개설</t>
  </si>
  <si>
    <t>만덕동</t>
  </si>
  <si>
    <t>만흥동 시도 확·포장</t>
  </si>
  <si>
    <t>협소한 도로를 확장하여 주민생활 및 교통불편 해소</t>
  </si>
  <si>
    <t>만흥~오천 도로 개설</t>
  </si>
  <si>
    <t>사회기반시설 확충으로 물류비용 절감 및 도시 경쟁력 확보</t>
  </si>
  <si>
    <t>만흥동 마래터널 앞 도로 확장</t>
  </si>
  <si>
    <t>관광지 주변도로가 협소하여 교통소통에 지장이 많을 뿐만 아니라 안전사고 위험 상존</t>
  </si>
  <si>
    <t>돌산읍 상하동 도로 확장</t>
  </si>
  <si>
    <t>마을 진입도로 폭이 협소하여 차량 교행 및 관광버스 통행 곤란</t>
  </si>
  <si>
    <t>미평공영주차장 주변 도로 확장</t>
  </si>
  <si>
    <t>미평동 공영주차장 활성화 및 우범지역
도로정비로 주민생활 환경 개선</t>
  </si>
  <si>
    <t>여수시립 공원묘지 진입도로 개설</t>
  </si>
  <si>
    <t>시립 공원묘지 진입도로가 막다른 도로로 이루어져 있어 명절 성묘객 불편 해소</t>
  </si>
  <si>
    <t>소라면 봉두~상봉 도로 확장</t>
  </si>
  <si>
    <t>소장~굴구지 도로 확장</t>
  </si>
  <si>
    <t>굴곡도로의 안전 확보를 위한 도로 선형개량으로 차량교행 가능 및 교통사고 예방</t>
  </si>
  <si>
    <t>국동 2통 소방도로 개설</t>
  </si>
  <si>
    <t>구봉중학교 및 주택단지 간 통행로 확보를 통해 통학시간 및 이동시간 단축</t>
  </si>
  <si>
    <t>여서동 대치마을 도로 개설</t>
  </si>
  <si>
    <t>여서</t>
  </si>
  <si>
    <t>도시기반시설 확충으로 주거밀집지역 주민생활 환경 개선</t>
  </si>
  <si>
    <t>화양면 화동도로 확장</t>
  </si>
  <si>
    <t>도농간 접근성 제고로 지역균형발전 도모</t>
  </si>
  <si>
    <t>국도17호선~월산교차로 확장</t>
  </si>
  <si>
    <t>자동차전용도로가 개통으로 국도 17호에서 자동차전용도로로 원활한 진출입을 위해 필요</t>
  </si>
  <si>
    <t>상봉~여흥 군도 확장</t>
  </si>
  <si>
    <t>미평동주민센터~구)미평역구간 도로개설</t>
  </si>
  <si>
    <t>도시기반시설 확충으로 주거밀집지역 주민생활 환경 개선 및 원도심지역   활성화에 기여</t>
  </si>
  <si>
    <t>서교~광무 도시계획도로 확장</t>
  </si>
  <si>
    <t>도시기반시설 확충으로 주거밀집지역 주민생활 환경 개선 및 원도심지역  활성화에 기여</t>
  </si>
  <si>
    <t>돌산 소율마을 도로 확장</t>
  </si>
  <si>
    <t>굴곡진 위험도로를 선형개량하여 교통사고예방</t>
  </si>
  <si>
    <t>소라면 중촌~조산 농어촌도로 확장</t>
  </si>
  <si>
    <t>일출과 절경을 관람할 수 있는 전망대등 설치하여 관광객 유치증대</t>
  </si>
  <si>
    <t>덕충동 뉴태창 뒤 도시계획도로 개설</t>
  </si>
  <si>
    <t>소방도로개설로 긴급 재난대비 및 주민교통편의 제공</t>
  </si>
  <si>
    <t>광무동~한재 도로 개설</t>
  </si>
  <si>
    <t>광무동 가압장 인근 도로 개설</t>
  </si>
  <si>
    <t>동문동~구)KBS  밑 도로 개설</t>
  </si>
  <si>
    <t>국동 선진자동차~전남대 도로 개설</t>
  </si>
  <si>
    <t>도시기반시설 확충으로 주거밀집지역 주민생활 환경개선</t>
  </si>
  <si>
    <t>관문동 10통 도시계획도로 개설</t>
  </si>
  <si>
    <t>군자동 동아일보 옆 도로 개설</t>
  </si>
  <si>
    <t>둔덕동 문치마을 도로 확장</t>
  </si>
  <si>
    <t>도시기반시설 확충으로 주거밀집지역 주민생활 환경 개선 및 원도심지역  활성화 기여</t>
  </si>
  <si>
    <t>국동 구봉중학교 앞 도로 확장</t>
  </si>
  <si>
    <t>도시기반시설 확충으로 주민생활 환경 개선 및 해양관광 중심의 도시건설</t>
  </si>
  <si>
    <t>웅천~소호 도로 개설</t>
  </si>
  <si>
    <t>시전동</t>
  </si>
  <si>
    <t>웅천택지 준공에 따른 교통량 급증으로 여천지역 교통체증 및 병목현상 해소</t>
  </si>
  <si>
    <t>웅천~문수주공아파트 도로 확장</t>
  </si>
  <si>
    <t>쌍봉사거리~원학동 도로</t>
  </si>
  <si>
    <t>도로 병목구간으로 출퇴근 교통체증 심화</t>
  </si>
  <si>
    <t>한려초교~신기동 도로 개설</t>
  </si>
  <si>
    <t>여서․문수동과 쌍봉․시전동간 통행차량과 개발 중인 웅천지구의 차량증가로 인한 교통 체증 해소와 원활한교통소통 도모</t>
  </si>
  <si>
    <t>여산~규포 농어촌도로 확장</t>
  </si>
  <si>
    <t>돌산 신기마을 도로 개설</t>
  </si>
  <si>
    <t>교통체증이 증가하고 사고위험이 높아짐에 따라 국도(77호선)와 신기선착장을 직접 연결하는 진입도로 개설 필요</t>
  </si>
  <si>
    <t>남면 우실마을 도로 확장</t>
  </si>
  <si>
    <t>돌산읍 봉수마을 진입도로 확장</t>
  </si>
  <si>
    <t>리도203호선 도로 확포장으로 주민 생활환경 개선</t>
  </si>
  <si>
    <t>율촌면 연화마을 진입도로 확장</t>
  </si>
  <si>
    <t>오림동 내동마을 도로 개설</t>
  </si>
  <si>
    <t>광림동</t>
  </si>
  <si>
    <t>도시기반시설 확충으로 주거밀집지역 주민생활 환경 개선 및 원도심지역 활성화기여</t>
  </si>
  <si>
    <t>율촌면 구암~애양원 도로 확장</t>
  </si>
  <si>
    <t>여수공항을 우회도로로부터 애양병원까지 도로 폭이 좁아 차량 교행이 어렵고 안전사고 위험이 상존하고있을 뿐만아니라 손양원목사순교기념관을 찾는 관광객 불편 초래</t>
  </si>
  <si>
    <t>화정면 화산~신흥마을 도로 개설</t>
  </si>
  <si>
    <t>돌산공원 진입로 개설</t>
  </si>
  <si>
    <t>돌산읍 봉양마을 도로 확장</t>
  </si>
  <si>
    <t>지역주민 숙원사업 해결 및 농촌지역 생산, 소득 기반시설 확충</t>
  </si>
  <si>
    <t>덕충동 중앙여고~재건교회 도로 개설</t>
  </si>
  <si>
    <t>덕충동 성학맨션 뒤 도로 개설</t>
  </si>
  <si>
    <t>덕충동 엑스포타운 뒤 도로 개설</t>
  </si>
  <si>
    <t>도시기반시설 확충으로 원도심 지역활성화에 기여</t>
  </si>
  <si>
    <t>서교동 열두골목 도로 개설</t>
  </si>
  <si>
    <t>서교동</t>
  </si>
  <si>
    <t>둔덕동 성심병원 앞 도로 확장</t>
  </si>
  <si>
    <t>돌산읍 굴전~진모 도로 확장</t>
  </si>
  <si>
    <t>방치건축물 철거 지원을 통해 쾌적한 주거환경 조성 및 도시미관 개선</t>
  </si>
  <si>
    <t>한옥 보조금 지원</t>
  </si>
  <si>
    <t>10동</t>
  </si>
  <si>
    <t>한옥 신개축 지원을 통해 도시미관 개선 및 관광 활성화</t>
  </si>
  <si>
    <t>공동주택단지 보조사업</t>
  </si>
  <si>
    <t>노후아파트단지</t>
  </si>
  <si>
    <t>아파트내 부대 복리설 개보수 지원으로 쾌적한 생활환경 조성 및 주민부담 경감</t>
  </si>
  <si>
    <t>시내버스 현금자동집계시스템 유지 보수</t>
  </si>
  <si>
    <t>시내버스 180대</t>
  </si>
  <si>
    <t>운전자조작기 180대
통합요금징수기 180대
집계시스템 및 수입금 통합관리 프로그램 6대</t>
  </si>
  <si>
    <t>현금수입의 투명성 및 재정지원의 
신뢰성 제고</t>
  </si>
  <si>
    <t>교통신호기 유지보수공사</t>
  </si>
  <si>
    <t xml:space="preserve">326개 교차로 </t>
  </si>
  <si>
    <t>신호등 설치개소 326개소, 안전시설물 422조</t>
  </si>
  <si>
    <t>신호등 고장 시 현장 즉시 대처로 교통사고 사전 예방</t>
  </si>
  <si>
    <t>교통안전시설 심의위원회 
선정 2개소</t>
  </si>
  <si>
    <t>2개 교차로</t>
  </si>
  <si>
    <t>교통사고 사전 예방 및 보행자 통행로 확보로 시민편의 제공</t>
  </si>
  <si>
    <t>여수경찰서 
선정 10개소</t>
  </si>
  <si>
    <t xml:space="preserve"> 횡단보도 10개소</t>
  </si>
  <si>
    <t>보행자 횡단 시 차량 운전자들에게 시인성을 제공하여 교통사고 예방</t>
  </si>
  <si>
    <t xml:space="preserve"> 버스정보시스템(BIS) 설치공사</t>
  </si>
  <si>
    <t>웅천지웰아파트 등 20개소</t>
  </si>
  <si>
    <t>버스승강장 단말기 20개소</t>
  </si>
  <si>
    <t>설치요구 민원 다수</t>
  </si>
  <si>
    <t>버스정보시스템 버스내 단말기(OBE) 교체공사</t>
  </si>
  <si>
    <t>시내버스 
180대</t>
  </si>
  <si>
    <t xml:space="preserve">버스내단말기 (OBE) 180대 </t>
  </si>
  <si>
    <t>버스정보시스템 버스내단말기(OBE) 노후화로 교체</t>
  </si>
  <si>
    <t>도로 정비 및 유지관리사업</t>
  </si>
  <si>
    <t>시내도로</t>
  </si>
  <si>
    <t>L=10㎞, B=8~24m</t>
  </si>
  <si>
    <t>포장노면 균열, 요철, 노후불량 구간 등
도로정비로 사고예방 및 도로이용불편 해소</t>
  </si>
  <si>
    <t>중흥동일원</t>
  </si>
  <si>
    <t>L=4㎞, B=8~24m</t>
  </si>
  <si>
    <t>화정면 리도201호선 재포장공사</t>
  </si>
  <si>
    <t>화정면
(개도)</t>
  </si>
  <si>
    <t>L=1.5㎞, B=7m</t>
  </si>
  <si>
    <t>기존 도로노면 균열 및 침하구간 정비 
등으로 도로이용 불편해소</t>
  </si>
  <si>
    <t>소호동 바스프 사택 앞 도로 재포장공사</t>
  </si>
  <si>
    <t>쌍봉동
(소호동)</t>
  </si>
  <si>
    <t>L=0.5㎞, B=8m</t>
  </si>
  <si>
    <t>정보과학고 옆 이면도로 재포장공사</t>
  </si>
  <si>
    <t>문수동
(정보과학고 옆)</t>
  </si>
  <si>
    <t>L=0.52㎞, B=7m</t>
  </si>
  <si>
    <t>남면 면도 101호선(학동~직포) 재포장공사</t>
  </si>
  <si>
    <t>남면
(학동~직포)</t>
  </si>
  <si>
    <t>도로노면의 균열 및 요철구간 정비로 교통
사고 예방 및 도로이용 불편 해소</t>
  </si>
  <si>
    <t>시군도 등 기존도로 구조개선 및 유지관리</t>
  </si>
  <si>
    <t>위험도로 사고다발지역 개선 사업</t>
  </si>
  <si>
    <t>시군도 등 도로변 환경정비사업</t>
  </si>
  <si>
    <t>L=300㎞</t>
  </si>
  <si>
    <t>차량운전자 전방시야 확보와 시설물 등의
정비로 쾌적한 도로환경조성</t>
  </si>
  <si>
    <t>돌산읍 우두리 월전포 도로 개선공사</t>
  </si>
  <si>
    <t>돌산읍
(우두리 산10-3
번지 일원)</t>
  </si>
  <si>
    <t>도로확장을 통한 차량 선회반경의 확보 및
안전시설물 설치로 사고예방</t>
  </si>
  <si>
    <t>소라면 복산 농어촌도로 배수로 개선공사</t>
  </si>
  <si>
    <t>소라면
(복산리)</t>
  </si>
  <si>
    <t>기존도로 구조 및 배수시설 개선으로 도로
침수 사전 예방</t>
  </si>
  <si>
    <t>주삼동 주삼 덕양로 배수로 개선공사</t>
  </si>
  <si>
    <t>소라면
(덕양리)</t>
  </si>
  <si>
    <t>도로선형 및 배수로 개선으로 우기철 도로
침수 예방 및 민원해소</t>
  </si>
  <si>
    <t>둔덕11호광장 교통사고 잦은 곳 개선사업</t>
  </si>
  <si>
    <t>둔덕동
11호광장</t>
  </si>
  <si>
    <t>교통섬 3개소
차선조정 1.2㎞</t>
  </si>
  <si>
    <t>교통섬 설치 및 차선조정 등으로 교통사고
사전 예방</t>
  </si>
  <si>
    <t>150건</t>
  </si>
  <si>
    <t>생활민원 즉시처리로 주민불편 해소</t>
  </si>
  <si>
    <t>보도정비
L=10.1㎞</t>
  </si>
  <si>
    <t>보도 노후 불량구간 정비로 통행불편 해소</t>
  </si>
  <si>
    <t>선원동 알뜰주유소~롯데마트 인도정비공사</t>
  </si>
  <si>
    <t>여천동
(선원동)</t>
  </si>
  <si>
    <t>L=1.38㎞, B=3m</t>
  </si>
  <si>
    <t>노후 불량구간 인도정비(잔여구간)로 통행
불편 해소</t>
  </si>
  <si>
    <t>여천시외버스터미널~군장마을 진입도로간 인도정비공사</t>
  </si>
  <si>
    <t>여천동
(화장동)</t>
  </si>
  <si>
    <t>L=0.3㎞, B=3m</t>
  </si>
  <si>
    <t>문수동 여문2로 인도정비공사</t>
  </si>
  <si>
    <t>문수동
(여문2로 148)</t>
  </si>
  <si>
    <t>L=200m, B=2.5m</t>
  </si>
  <si>
    <t>노후된 보도블럭 정비로 통행불편 해소
(잔여구간)</t>
  </si>
  <si>
    <t>한려초등학교후문 보도 개설공사</t>
  </si>
  <si>
    <t>문수동
(문수1길)</t>
  </si>
  <si>
    <t>L=130m, B=2m</t>
  </si>
  <si>
    <t>인도를 연결하여 등하교 시간 어린이들 안전
사고 예방</t>
  </si>
  <si>
    <t>대교동(8통) 인도정비공사</t>
  </si>
  <si>
    <t>대교동
(8통)</t>
  </si>
  <si>
    <t>L=300m, B=3m</t>
  </si>
  <si>
    <t>노후된 기존 투수콘 포장구간 정비로 통행
불편 해소</t>
  </si>
  <si>
    <t>대교동(9통) 인도정비공사</t>
  </si>
  <si>
    <t>대교동
(9통)</t>
  </si>
  <si>
    <t>소호초등학교 육교 옆 인도 확장공사</t>
  </si>
  <si>
    <t>소호동
(소호초등학교
육교 옆)</t>
  </si>
  <si>
    <t>L=30m(2개소)
B=1.5m(2개소)</t>
  </si>
  <si>
    <t>육교 옆 좁은 인도확장으로 학생 및 주민
통행불편 해소</t>
  </si>
  <si>
    <t>박람회장 1문 앞 보도 개설공사</t>
  </si>
  <si>
    <t>박람회장 1문 앞</t>
  </si>
  <si>
    <t>L=105m, B=1.5m</t>
  </si>
  <si>
    <t>미 개설 보도구간 연결로 관광객 및 주민통행
불편 해소</t>
  </si>
  <si>
    <t>둔덕삼거리~여수여객구간 인도 개설공사</t>
  </si>
  <si>
    <t>L=1.4㎞, B=1.5m</t>
  </si>
  <si>
    <t>인도설치로 인한 보행자 통행편리 및 주민
숙원사업 해결</t>
  </si>
  <si>
    <t>오동도~여자만 자전거도로 개설사업</t>
  </si>
  <si>
    <t>오동도~여자만</t>
  </si>
  <si>
    <t>L=40㎞</t>
  </si>
  <si>
    <t>민선6기 공약사항인 명품 하이킹 코스 개설
로 관광여수 명성 제고</t>
  </si>
  <si>
    <t>엑스포역~오동도간 자전거도로 개설공사</t>
  </si>
  <si>
    <t>엑스포역
~오동도</t>
  </si>
  <si>
    <t>L=2㎞</t>
  </si>
  <si>
    <t>자연친화적인 하이킹코스 개설로 관광여수
명성 제고</t>
  </si>
  <si>
    <t>지하차도 및 터널 유지관리</t>
  </si>
  <si>
    <t>터널9개, 지하차도3개</t>
  </si>
  <si>
    <t>터널 및 지하차도의 지속관리로 시설물의
효용 증대</t>
  </si>
  <si>
    <t>한재1터널 및 보강토옹벽 정밀안전진단(내진성능평가) 용역</t>
  </si>
  <si>
    <t>광림동 외 1</t>
  </si>
  <si>
    <t>한재1터널 L=200m
보강토옹벽 L=137m</t>
  </si>
  <si>
    <t xml:space="preserve">한재1터널 : 1990년 준공, 내진성능평가
보강토옹벽 : 해산동 산단진입도로 개설시
시공, 옹벽에 크랙이 있어 시설물 안전관리에
관한 특별법에 따라 정밀 안전진단 </t>
  </si>
  <si>
    <t>육교 유지관리 및 정비사업</t>
  </si>
  <si>
    <t>육교 29개소</t>
  </si>
  <si>
    <t>노후된 육교 보수로 사고예방 및 도시미관
향상</t>
  </si>
  <si>
    <t>둔덕동 외 2</t>
  </si>
  <si>
    <t>정밀진단 1식
(교량 2, 터널 2)</t>
  </si>
  <si>
    <t>시설물의 안전관리에 관한 특별법 제6조</t>
  </si>
  <si>
    <t>교량 유지관리 및 정비사업</t>
  </si>
  <si>
    <t>교량 75개
고가도로 3개소</t>
  </si>
  <si>
    <t>교량 및 고가도로 유지관리로 시설물의
효용성 증대</t>
  </si>
  <si>
    <t>만흥교 재가설공사</t>
  </si>
  <si>
    <t>L=30m, B=16m</t>
  </si>
  <si>
    <t>1970.2.준공, 안전진단결과 차량통행제한
조치 등으로 재가설 필요</t>
  </si>
  <si>
    <t>시군도 농어촌도로
시설물 정비</t>
  </si>
  <si>
    <t>위험지역 가드레일 정비로 안전사고 예방</t>
  </si>
  <si>
    <t xml:space="preserve">노면글자표기 70개소
표지판 70개소
방지턱 알림판20개소 </t>
  </si>
  <si>
    <t>과속방지턱 노면 표기 및 안내판 설치로
시설 사전 안내</t>
  </si>
  <si>
    <t>여수 산단로 방호시설 설치공사</t>
  </si>
  <si>
    <t>삼일동
(평여동)</t>
  </si>
  <si>
    <t>방호울타리
L=170m</t>
  </si>
  <si>
    <t>강성 방호울타리 설치로 자동차 선로추락에
따른 대형사고 예방</t>
  </si>
  <si>
    <t>율촌면 신풍리 구암마을 도로 재포장공사</t>
  </si>
  <si>
    <t>율촌면 신풀이 233-5번지 일원</t>
  </si>
  <si>
    <t>차량통과시 불량노면으로 인하 소음원인 제거로 주민불편 해소</t>
  </si>
  <si>
    <t>경관조명시설 유지보수</t>
  </si>
  <si>
    <t>돌산대교 외</t>
  </si>
  <si>
    <t>16개소</t>
  </si>
  <si>
    <t>경관조명등 고장 시 즉시 수선하여   관광객들에게 아름다운 여수 밤바다    이미지 제공</t>
  </si>
  <si>
    <t>노후및고장조명등정비</t>
  </si>
  <si>
    <t>15,607등</t>
  </si>
  <si>
    <t>조명등 고장시 즉시 수선하여 편안하고 안전한 밤거리 조성</t>
  </si>
  <si>
    <t>조명등안전점검및부적합개소 정비</t>
  </si>
  <si>
    <t>누전구간 발생시 즉시 보수하여 안전사고 사전예방</t>
  </si>
  <si>
    <t>읍면동보안등유지관리</t>
  </si>
  <si>
    <t>27개 읍면동</t>
  </si>
  <si>
    <t>17,030등</t>
  </si>
  <si>
    <t>보안등 고장 시 즉시 수선하여 편안하고 안전한 밤거리 조성</t>
  </si>
  <si>
    <t>읍면동보안등시설</t>
  </si>
  <si>
    <t>200등</t>
  </si>
  <si>
    <t>보안등 설치하여 우범지역 해소 및 아름다운 도시 이미지 제공</t>
  </si>
  <si>
    <t>50등</t>
  </si>
  <si>
    <t>보안등 설치 요청 지역에 공사 시행하여 시민불편사항 해소</t>
  </si>
  <si>
    <t>신덕삼거리외</t>
  </si>
  <si>
    <t>100등</t>
  </si>
  <si>
    <t>가로등 시설을 설치하여 시민들에게 편의 제공</t>
  </si>
  <si>
    <t>해산IC외</t>
  </si>
  <si>
    <t>800등</t>
  </si>
  <si>
    <t>고효율 친환경 가로등 교체로 인하여 에너지 절감 및 기후변화에 대응</t>
  </si>
  <si>
    <t>화정면 외</t>
  </si>
  <si>
    <t>360등</t>
  </si>
  <si>
    <t>고효율 보안등 교체로 인하여 에너지 절감 및 기후변화에 대응</t>
  </si>
  <si>
    <t>문수동
선원동</t>
  </si>
  <si>
    <t>L= 40m, H=3m
L=220m, H=2m</t>
  </si>
  <si>
    <t>학교 및 아파트 주변 옹벽 벽화조성을 통한 삶의 질 향상 및 도시미관 개선 기여</t>
  </si>
  <si>
    <t>고소동</t>
  </si>
  <si>
    <t>약 600㎡</t>
  </si>
  <si>
    <t>기 조성된 천사벽화 보수정비를 통한 거리환경 개선 및 여수관광 이미지 제고 기여</t>
  </si>
  <si>
    <t>일루미네이션 설치사업</t>
  </si>
  <si>
    <t>돌산공원 외</t>
  </si>
  <si>
    <t>일루미네이션
설치 1식</t>
  </si>
  <si>
    <t>매력있는 여수밤바다 야경을 관광자원으로 활용 지역경기 활성화 도모</t>
  </si>
  <si>
    <t>일루미네이션 경관조명 유지관리</t>
  </si>
  <si>
    <t>돌산공원, 
거북선공원</t>
  </si>
  <si>
    <t>유지보수
1식</t>
  </si>
  <si>
    <t>일루미네이션 조명 교체 및 누전 복구로 안전사고 예방 및 관광자원 최적상태 유지</t>
  </si>
  <si>
    <t>임진왜란 유적길 복원</t>
  </si>
  <si>
    <t>자산공원,해양공원 일원</t>
  </si>
  <si>
    <t>L=1.5km</t>
  </si>
  <si>
    <t>임진왜란을 승리로 이끈 삼도수군통제영의 역사적 공간 판촉 및 박람회장, 오동도, 해양케이블카 관광객 원도심 유인을 통한 도시재생</t>
  </si>
  <si>
    <t>시민공영저전거 무인대여시스템 추가설치 공사</t>
  </si>
  <si>
    <t>돌산공원,만성리해수욕장,여천역 일원</t>
  </si>
  <si>
    <t>시민공영자전거 이용율 제고를 위해 무인대여소간 연계 강화를 위한 거점 지역 및 추가 설치 요청지 신설</t>
  </si>
  <si>
    <t>해안포장마차촌 조성</t>
  </si>
  <si>
    <t>중앙동주민센터, 하멜공원 일원</t>
  </si>
  <si>
    <t>야경이 아름다운 여수 밤바다와 연계한 활력있는 밤 문화공간 창조 필요</t>
  </si>
  <si>
    <t>웅천동
1678-8</t>
  </si>
  <si>
    <t>웅천택지개발사업 지구로 편입돼 사라진
5개마을 주민들을 위로</t>
  </si>
  <si>
    <t>둘레길 정비사업</t>
  </si>
  <si>
    <t>고락산 등6개소 둘레길</t>
  </si>
  <si>
    <t>10km</t>
  </si>
  <si>
    <t>도심권 많은 시민들이 즐겨찾는 둘레길 정비사업 시행으로 통행불편해소 및 쾌적하고 안전한 숲길서비스 제공</t>
  </si>
  <si>
    <t>미평동 산21-1</t>
  </si>
  <si>
    <t>장애우 등 거동이 불편한 사람도 휠체
어를 타고 이동할 수 있도록 계단없는 데크로드 조성</t>
  </si>
  <si>
    <t>산림욕장 수변데크 설치사업</t>
  </si>
  <si>
    <t>L=170m</t>
  </si>
  <si>
    <t>저수지 주변 수변데크 설치하여 새로
운 볼거리, 즐길거리 제공</t>
  </si>
  <si>
    <t>산림욕장 및 산림공원 정비사업(도색작업 등)</t>
  </si>
  <si>
    <t>관리사무소, 화장실, 
정자4동, 체육시설 등</t>
  </si>
  <si>
    <t>산림공원 및 산림욕장 내 각종 시설물에 대한 도색 및 정비가 시급한 상태로 일제정비 하여 이용객들에게 불편해소 및 쾌적한 산림휴양서비스 제공</t>
  </si>
  <si>
    <t>봉황산 자연휴양림 사유토지 매입</t>
  </si>
  <si>
    <t>돌산읍 신복리 산391-14</t>
  </si>
  <si>
    <t>5필지(A=11,280㎡)</t>
  </si>
  <si>
    <t>봉황산 자연휴양림 내 오토캠핑장 조성으로 시민 및 관광객에게 편리하고 쾌적한 숲속 야영공간 제공</t>
  </si>
  <si>
    <t>돌산읍 신복리 산391</t>
  </si>
  <si>
    <t>숲속의 집 12동, 휴양관 1동 등</t>
  </si>
  <si>
    <t>휴양림 내 조성된 시설물 및 건물 외부 
방부목 도색 사업으로 내구연한 연장</t>
  </si>
  <si>
    <t>국가산단내 가로수 및 가로화단정비사업(30㎞)</t>
  </si>
  <si>
    <t>화치동</t>
  </si>
  <si>
    <t>30㎞</t>
  </si>
  <si>
    <t xml:space="preserve"> 국도국제도시건설의 꿈을 실현하기 위해 국가산단내 녹지 및 가로수, 가로화단 환경  정비사업 시행</t>
  </si>
  <si>
    <t>도심지 및 국도17호선 주변 화단 정비사업(0.90%)</t>
  </si>
  <si>
    <t>도심지(신월로 등 5개소) 및 국도 17호선 일원</t>
  </si>
  <si>
    <t>25.5km</t>
  </si>
  <si>
    <t>중앙로 중앙분리대 보식(종려 등)사업</t>
  </si>
  <si>
    <t>여수시 중앙로 중앙분리대 일원</t>
  </si>
  <si>
    <t>홍가시, 종려 등 보식 - 3,000주</t>
  </si>
  <si>
    <t xml:space="preserve">중앙분리대 홍가시 등 보식으로 아름다운 도심 공간 조성 
시민숙원사업 해결로 쾌적한 복지환경 제공
</t>
  </si>
  <si>
    <t>묘도대교~이순신대교 가로화단 조성사업</t>
  </si>
  <si>
    <t xml:space="preserve">여수시 묘도대교~이순신대교간 </t>
  </si>
  <si>
    <t>가로화단 조성- 2.0km(동백,후박 등 식재-3,000주)</t>
  </si>
  <si>
    <t>가로수 설치로 주민 휴식공간 제공</t>
  </si>
  <si>
    <t>돌산읍 죽포~두문마을간 가로수 조성사업</t>
  </si>
  <si>
    <t>여수시 돌산읍 죽포리</t>
  </si>
  <si>
    <t>가로수 설치 1식</t>
  </si>
  <si>
    <t>가로수 설치로 주민 휴식공간 제공
주민숙원사업 해결로 쾌적한 복지환경 제공</t>
  </si>
  <si>
    <t>시내일원(쌍봉로, 시청로, 선소로 등)</t>
  </si>
  <si>
    <t>국제도시건설의 꿈을 실현하기 위해 가로수 전정사업실시로 민원해소 및 쾌적한 도로환경 제공</t>
  </si>
  <si>
    <t>1,186주</t>
  </si>
  <si>
    <t>국제도시건설의 꿈을 실현하기 위해 가로수 및 가로화단 조성으로 쾌적한 도로환경 제공</t>
  </si>
  <si>
    <t>선원지구․무선지구 녹지</t>
  </si>
  <si>
    <t>도심생활권주변 자투리땅에 쌈지공원을 조성하여 쾌적한 생활환경 및 주민 쉼터 조성</t>
  </si>
  <si>
    <t>각종 기념식수목 생육환경개선사업</t>
  </si>
  <si>
    <t>여수시 시청로 1 여수시청사 등</t>
  </si>
  <si>
    <t>동백나무 등 20주</t>
  </si>
  <si>
    <t>시청사를 비롯하여 각종 공공청사와 공공시설에 식재되어 있는 기념식수목 생육환경개선 필요</t>
  </si>
  <si>
    <t>소호 금호@ 도로변 녹화사업</t>
  </si>
  <si>
    <t>여수시 소호동 499번지 일원</t>
  </si>
  <si>
    <t>홍가시, 황금사철 등 3,500주</t>
  </si>
  <si>
    <t>인근아파트 주변 도로변 녹화가 안되어 관광객과 내방객들에게 여수시의 이미지 손상이 예상.</t>
  </si>
  <si>
    <t>해산교차로 특색녹화사업</t>
  </si>
  <si>
    <t> 여수시 해산동 해산IC 일대</t>
  </si>
  <si>
    <t>종려, 워싱터야자 등 400주</t>
  </si>
  <si>
    <t>지방도 가로변 및 녹지대 풀베기사업(30Km)</t>
  </si>
  <si>
    <t> 여수시 주요도로변 일원</t>
  </si>
  <si>
    <t>30km / 3회</t>
  </si>
  <si>
    <t>주요 도로변 및 녹지대 제초작업으로 통해 도시 이미지 제고</t>
  </si>
  <si>
    <t>재해피해 대비 노거수 보호 및 생육환경 개선사업</t>
  </si>
  <si>
    <t>어린이놀이터 정비 17개소</t>
  </si>
  <si>
    <t>기 조성된 놀이터의 오래되고 노후된 시설물을 정비하여 쾌적한 분위기 조성</t>
  </si>
  <si>
    <t>화장A지구 놀이터 바닥면 탄성포장공사</t>
  </si>
  <si>
    <t>여수시 화장동 944-17번지 신촌어린이놀이터</t>
  </si>
  <si>
    <t>A=150㎡</t>
  </si>
  <si>
    <t>신촌마을 내 어린이놀이터 바닥이 모래로 되어 있어 놀이기구를 이용하는 아이들의 건강 및 위생을 해칠 우려가 있어
안전한 놀이터 이용을 위해 바닥 우레탄 포장공사 필요</t>
  </si>
  <si>
    <t>어린이공원 시설물 정비공사(수시)</t>
  </si>
  <si>
    <t>어린이공원 77개소</t>
  </si>
  <si>
    <t>국동제2공원 바닥 탄성포장 및 정비사업</t>
  </si>
  <si>
    <t>여수시 국동 193-133번지(도로명주소 미부여)</t>
  </si>
  <si>
    <t>탄성포장 1식(면적 - 287㎡)</t>
  </si>
  <si>
    <t>어린이공원으로 지정되어 있는 곳에 탄성포장이 되어 있지 않고, 흙으로 이루어져 있어 어린이들의 이용횟수가 적고 뛰어놀 경우에도 안전사고의 위험이 매우 높음. 이를 개선하고자 탄성포장이 필요함.</t>
  </si>
  <si>
    <t>선원공원 정자 설치공사</t>
  </si>
  <si>
    <t>선원동 1240-1 선원공원</t>
  </si>
  <si>
    <t>정자 1식</t>
  </si>
  <si>
    <t>선원공원은 1,837㎡의 넓은 면적임에도 어린이놀이시설, 체육시설 외에 공원이용자들이 휴식을 취할 수 있는 시설이 부족하여 공원 내 정자 설치를 통해 이용자 및 주민편의를 도모하고자 함</t>
  </si>
  <si>
    <t>여서제5공원 탄성포장 및 진입로 정비공사</t>
  </si>
  <si>
    <t>여서동 496-2번지</t>
  </si>
  <si>
    <t>탄성포장 A=290㎡, 진입로 정비 1식</t>
  </si>
  <si>
    <t>여서 제5공원 내에 풀이 무성하고 운동기구들이 노후되어 시민들의 이용에 지장을 초래함</t>
  </si>
  <si>
    <t>여서제1공원 정자 설치공사</t>
  </si>
  <si>
    <t>여수시 여서동 247번지(텃골공원)</t>
  </si>
  <si>
    <t>정자 설치 1동</t>
  </si>
  <si>
    <t>많은 주민이 공원을 이용하고 있으나, 기존 정자가 너무 노후되어 이용 주민들의 불편 초래</t>
  </si>
  <si>
    <t>여서제3,4공원 시설물 정비공사</t>
  </si>
  <si>
    <t> 여서동 현대건설 아파트 인근</t>
  </si>
  <si>
    <t>정자 정비 1식, 바닥정비 1식</t>
  </si>
  <si>
    <t>20년이상 오래된 정자가 낡고 부식되어 주민들의 불편이 가중되고 있고, 쉼터로 이용될 수 있는 의자 및 바닥이 패이고 파손되어 시급한 환경정비가 필요한 실정임.</t>
  </si>
  <si>
    <t>신기7어린이공원 탄성포장 및 놀이시설 정비공사</t>
  </si>
  <si>
    <t> 신기동 35번지</t>
  </si>
  <si>
    <t>정비 1식(탄성포장 A=400㎡, 놀이조합대1조, 그네1조, 시소1조)</t>
  </si>
  <si>
    <t>탄성 포장으로 놀이터 모래 위생 문제 해결 및 노후화된 놀이시설 교체로 인한 어린이들의 놀이문화 개선</t>
  </si>
  <si>
    <t>차동당산어린이공원 화장실 설치공사</t>
  </si>
  <si>
    <t>여수시 소라면 죽림 차동당산 어린이공원</t>
  </si>
  <si>
    <t>죽림부영아파트 등 인근 많은 시민들이 공원을 이용하고 있으나 화장실이 없어 불편한 실정임(시민과의 대화시 지속적인 건의사항)</t>
  </si>
  <si>
    <t>문수7공원 시설물 정비공사</t>
  </si>
  <si>
    <t>여수시 문수7어린이공원</t>
  </si>
  <si>
    <t>바닥정비 A=350㎡, 벤치 및 농구대 교체 1식</t>
  </si>
  <si>
    <t>문수동 흥화아파트 등 인근 많은 시민들이 공원을 이용하고 있지만 시설물 및 바닥 탄성포장이 오래되어 무용지물인 상태임</t>
  </si>
  <si>
    <t>문수4공원 시설물 설치공사</t>
  </si>
  <si>
    <t>여수시 문수4어린이공원</t>
  </si>
  <si>
    <t>바닥정비 A=280㎡, 청소년놀이시설 설치 1식</t>
  </si>
  <si>
    <t>문수동 코아루수아파트 등 인근 많은 시민들이 공원을 이용하고 있지만 시설물이 오래되어 이용하기 어려운 실정임.</t>
  </si>
  <si>
    <t>무선2어린이공원 조성공사</t>
  </si>
  <si>
    <t>화장동</t>
  </si>
  <si>
    <t>A=1,476㎡, 조합놀이대 1식, 인라인장 1식</t>
  </si>
  <si>
    <t>시 양묘장으로 이용되어온 어린이공원을 제 기능에 맞춰 조성하여 인근 주민들의 휴식처와 아이들의 놀이시설로서 조성</t>
  </si>
  <si>
    <t>근린공원 시설물 정비공사</t>
  </si>
  <si>
    <t>여수시일원</t>
  </si>
  <si>
    <t>돌산공원 등 17개소</t>
  </si>
  <si>
    <t>기 조성된 공원의 오래되고 노후된 시설물을 정비하여 쾌적한 공원조성</t>
  </si>
  <si>
    <t>자산공원 충무공광장 정비공사</t>
  </si>
  <si>
    <t>여수시 자산공원</t>
  </si>
  <si>
    <t>충무공광장 정비 1식</t>
  </si>
  <si>
    <t>자산공원 충무공광장은 경기대회 성화봉송등 각종 행사가 개최되는 장소로 활용되고 있어 진출입 동선로를 정비하여 쾌적한 행사장소 제공에 기여</t>
  </si>
  <si>
    <t>자산공원 경관개선을 위한 동백경관숲 조성</t>
  </si>
  <si>
    <t>여수시 수정동 자산공원 일원</t>
  </si>
  <si>
    <t>동백나무 식재 250본 (H3~3.5 * R10~15)</t>
  </si>
  <si>
    <t>사유토지에 농작물 경작등으로 도시미관을 저해하고 있어 연차적으로 매입하여 동백경관숲을 조성, 쾌적한 공원 환경에 기여</t>
  </si>
  <si>
    <t>자산공원 진입 데크 계단, 쉼터 설치공사</t>
  </si>
  <si>
    <t>여수시 자산터널 입구 ～ 자산공원</t>
  </si>
  <si>
    <t>데크형 계단 설치 L=200m</t>
  </si>
  <si>
    <t>자산공원 진입 데크계단 설치를 통하여 접근성 개선 및 전망데크 설치로 관광객들의 편의 증진 도모(시민과의 대화시 건의사항)</t>
  </si>
  <si>
    <t>자산공원 전망뷰포인트 설치공사</t>
  </si>
  <si>
    <t>여수시 자산공원 내</t>
  </si>
  <si>
    <t>전망뷰포인트 설치 2개소</t>
  </si>
  <si>
    <t>자산공원은 일출을 보기 위한 이용객들이 많아 뷰포인트 설치를 통하여 상징성 제고 및 편의 증진 도모</t>
  </si>
  <si>
    <t>자산공원 일주 산책로 개설 및 정비공사</t>
  </si>
  <si>
    <t>산책로 개설 및 정비 L=200m</t>
  </si>
  <si>
    <t>해상케이블카 운행시 자산공원을 찾는 관광객이 급증할 것으로 예상되므로 연계 관광자원 발굴 조성하여 공원 활용도 제고에 기여</t>
  </si>
  <si>
    <t>여문공원 트랙 탄성포장 및 둘레길 정비공사</t>
  </si>
  <si>
    <t>여수시 여문공원 내</t>
  </si>
  <si>
    <t>트랙 탄성포장 및 정비 L=125m</t>
  </si>
  <si>
    <t>주민이 많이 이용하고 있는 공원내 걷기 트랙이 낡고 부식되어 불편이 가중되고 있어 주민숙원사업으로 절실히 요구하고 있음</t>
  </si>
  <si>
    <t>도시공원내 사유토지 매입(자산공원,돌산공원)</t>
  </si>
  <si>
    <t>여수시 자산, 돌산공원</t>
  </si>
  <si>
    <t>자산공원(7필지 6,872㎡), 돌산공원(1필지 4,055㎡)</t>
  </si>
  <si>
    <t>도시계획시설(공원)로 결정한 후 장기 미집행에 따른 사유재산권 침해로 인한 토지소유자의 재산상 손실과 제반 민원 해소</t>
  </si>
  <si>
    <t>도시공원내 화장실 리모델링 공사</t>
  </si>
  <si>
    <t>화장실 리모델링공사 5개소</t>
  </si>
  <si>
    <t>도시공원내 화장실이 오래되어 내부 시설이 낡아 리모델링을 통하여 공원 이미지 개선 및 이용객 편의 도모</t>
  </si>
  <si>
    <t>도시공원내 노후시설물 교체 및 도색공사</t>
  </si>
  <si>
    <t>정자, 의자 도색 10개소</t>
  </si>
  <si>
    <t>이순신광장 보행육교 도색등 각종 공원내 정자, 의자에 대한 관리철저로 시민들에게 쾌적한 쉼터 제공에 기여 및 시설물 내구성 증대</t>
  </si>
  <si>
    <t>이순신광장 바닥(아트-플러어) 정비공사</t>
  </si>
  <si>
    <t>여수시 이순신광장 내</t>
  </si>
  <si>
    <t>조형물 정비 5개소, 관광안내부스 이동 1식</t>
  </si>
  <si>
    <t>기존 아트플로어인 “이순신을 만든 사람들”은 바닥에 위치하여 역사 위인들의 성함을 밟는 것은 우리 정서상 맞지 않다는 건의사항으로 2013년도 예산 120백만원을 투입하여 정비하였으며, 사업비 부족으로 정비되지 않은 5개소에 대하여 완료하고자 함</t>
  </si>
  <si>
    <t>강남정공원 정자 보수공사</t>
  </si>
  <si>
    <t>여수시 돌산읍 강남정공원</t>
  </si>
  <si>
    <t>정자 보수 1식</t>
  </si>
  <si>
    <t>강남정공원 기존 정자 목재기둥 하부 균열이 심하여 지붕하중을 견디지 못할시 사고위험이 상존함. 이에 정자 보수공사를 통하여 안전한 공원환경 조성에 기여하고자 함</t>
  </si>
  <si>
    <t>웅천친수공원 야영장 정비사업</t>
  </si>
  <si>
    <t>웅천동 1692번지</t>
  </si>
  <si>
    <t>데크정비 70면, 쓰레기장 설치 1개소</t>
  </si>
  <si>
    <t>야영장 이용객에 대한 편익제공 및 쾌적한 공원 환경을 위함</t>
  </si>
  <si>
    <t>용기공원 데크 산책로 개설 및 데크 미끄럼방지 시설공사</t>
  </si>
  <si>
    <t>학동 316번지(용기공원)</t>
  </si>
  <si>
    <t>데크 산책로 개설 L=50m, 미끄럼방지시설 1식</t>
  </si>
  <si>
    <t>기존 공원일부 데크 산책로 연장 추가 및 데크 경사가 급하고 미끄러워 이용객들의 사고발생 위험이 있어 방지탭 시설 설치</t>
  </si>
  <si>
    <t>용기공원 화장실 신축공사</t>
  </si>
  <si>
    <t>화장실 1동 신축</t>
  </si>
  <si>
    <t>용기공원은 입지 및 접근성이 좋아 많은 시민들이 이용하고 있는 근린공원이지만 화장실이 없어 불편한 실정임</t>
  </si>
  <si>
    <t>벽송정공원 화장실 신축공사</t>
  </si>
  <si>
    <t>돌산읍 군내리 194번지</t>
  </si>
  <si>
    <t>화장실 1동 신축 A=50㎡</t>
  </si>
  <si>
    <t>벽송정공원은 우두리 지역을 제외하고는 돌산 내 유일한 공원으로, 많은 사람들이 이용하고 있으나, 화장실이 없어 불편한 실정임</t>
  </si>
  <si>
    <t>도시공원 풀베기사업(92,000㎡)</t>
  </si>
  <si>
    <t>선사유적공원, 벽송정공원</t>
  </si>
  <si>
    <t>풀베기작업 A=92,000㎡</t>
  </si>
  <si>
    <t>도시공원 풀베기 사업 시행으로 쾌적한 주거환경 조성</t>
  </si>
  <si>
    <t>여수시 학동 161번지</t>
  </si>
  <si>
    <t>L=400m , B=2.40m</t>
  </si>
  <si>
    <t>공원 내 산책로를 정비하여 쾌적한 공원 환경조성 및 공원 이용 편의 제공</t>
  </si>
  <si>
    <t>거북선공원 노후시설물 정비 및 보완공사</t>
  </si>
  <si>
    <t>파고라 6개소 등 노후시설물 교체</t>
  </si>
  <si>
    <t>기존 파고라 등 노후 시설물을 수요맞춤형으로 정비, 시설 보완하여 도심속에 위치한 거북선공원을 새롭게 개선</t>
  </si>
  <si>
    <t>거북선공원 호수주변 수목 식재사업</t>
  </si>
  <si>
    <t>여수시 거북선공원 내</t>
  </si>
  <si>
    <t>대형목 보식 30주 보식 및 지피식물 식재</t>
  </si>
  <si>
    <t>고사된 수목 제거 후 대형목 보식을 통하여 푸른 녹색공간 조성 및 쾌적한 환경 제공</t>
  </si>
  <si>
    <t>거북선공원(녹도) 자연휴식년제 실시 휀스설치공사</t>
  </si>
  <si>
    <t>휀스설치 L=2.0㎞</t>
  </si>
  <si>
    <t>망마공원과 거북선공원을 연결하는 녹지축 생태숲을 건강하게 보존</t>
  </si>
  <si>
    <t>돌산공원 쉼터 조성공사</t>
  </si>
  <si>
    <t>여수시 돌산공원</t>
  </si>
  <si>
    <t>쉼터 및 벤치교체 1식</t>
  </si>
  <si>
    <t>최근 돌산공원의 관광객이 급증하고 있으나 쉼터 및 벤치시설이 부족하고 노후되어 민원 급증하고 있는 실정임</t>
  </si>
  <si>
    <t>해양공원 바닥보수공사</t>
  </si>
  <si>
    <t>여수시 해양공원</t>
  </si>
  <si>
    <t>바닥타일 교체 A=1,500㎡</t>
  </si>
  <si>
    <t>해양공원 바닥은 매립지로 장기침하 현상인 갈라짐 및 파손현상으로 사고발생이 우려되므로 타일 전면 교체를 통하여 안전한 공원환경 제공</t>
  </si>
  <si>
    <t>공원진입로, 주차장, 광장조성 및 토지보상 등</t>
  </si>
  <si>
    <t>전라선 철도폐선부지 공원조성사업</t>
  </si>
  <si>
    <t>(구)여수역~(구)율촌역</t>
  </si>
  <si>
    <t>미평공원, 미평터널공원, 만흥공원 부지매입 및 조성</t>
  </si>
  <si>
    <t>KTX 운행에 따른 노선 변경으로 발생된 폐선부지를 공원화사업으로 복원하여 차별화된 웰빙문화의 휴식공간으로 조성하고자 함</t>
  </si>
  <si>
    <t>토지보상 및 사업비</t>
  </si>
  <si>
    <t>자연친화적 공간활용으로 푸른 여수를 조성하고자 함</t>
  </si>
  <si>
    <t>안산공원 조성사업</t>
  </si>
  <si>
    <t>학동 382</t>
  </si>
  <si>
    <t>오동도내 각종 시설물(전력 등) 정비사업</t>
  </si>
  <si>
    <t>여수시 오동도로 222(수정동)</t>
  </si>
  <si>
    <t>1식(화장실, 분수대, 산책로, 기타 공원시설물 정비)</t>
  </si>
  <si>
    <t xml:space="preserve">한려해상국립공원 오동도내 각종 시설물을 수시로 즉시 정비하여 이용하는 관광객들에게 편안하고 안락한 휴식공간 제공 </t>
  </si>
  <si>
    <t>오동도 동백 등 수목가꾸기사업</t>
  </si>
  <si>
    <t>12ha(솎아베기, 수형조절 및 고사지 제거 등)</t>
  </si>
  <si>
    <t>한려해상국립공원 오동도내 동백, 소나무, 신이대, 후박나무 등이 무성하게 자라 서로 생육을 저해하고 있어 가꾸기 사업을 실시하여 아름다운 오동도 경관 조성에 기여</t>
  </si>
  <si>
    <t>오동도 맨발지압로 정비사업</t>
  </si>
  <si>
    <t>200m(노면 및 주변 시설 정비)</t>
  </si>
  <si>
    <t xml:space="preserve"> 한려해상국립공원 오동도내 각종 시설물을 수시로 즉시 정비하여 이용하는 관광객들에게 편안하고 안락한 휴식공간 제공 </t>
  </si>
  <si>
    <t>오동도 동백열차 및 부대시설 정비사업</t>
  </si>
  <si>
    <t>동백열차1대 및 탑승장 2개소 정비</t>
  </si>
  <si>
    <t> 한려해상국립공원 오동도내 동백열차 및 탑승장이 노후되어 이용하는 관람객의 불편이 많으므로 열차 및 탑승장 주변의 정비필요</t>
  </si>
  <si>
    <t>오동도 음악분수 시설 및 수조(1,000톤)바닥, 벽체 노후보수</t>
  </si>
  <si>
    <t>모터펌프 노후교체 외5종 보수</t>
  </si>
  <si>
    <t>여수의 대표적인 관광 휴게공간으로 활용되고 있는 오동도 음악분수(2005년 시설)의 장기간 사용으로 기기가 노후화되어 잦은 고장으로 분수연출에 지장이 초래되고 있어 노후 부분의 지속적인 유지관리에 의한 음악분수 정상연출로 관광명소 오동도 이미지를 제고코자 함</t>
  </si>
  <si>
    <t>오동도 스토리텔링 조성사업</t>
  </si>
  <si>
    <t>쉼터 및 포토죤 조성 각1식(오동도 유래, 용굴이야기 등)</t>
  </si>
  <si>
    <t>1,000만명 여수관광시대를 맞아 한려해상국립공원 오동도지구에 이야기 거리가 있는 쉼터를 조성하여 지속 가능한 세계 속의 명품 관광지로의 이미지 구축 및 관광객 증가에 기여</t>
  </si>
  <si>
    <t>오동도 동백열차 무인 입장권발매기 설치공사</t>
  </si>
  <si>
    <t>오동도의 명물로 자리잡은 동백열차의 효율적 관리를 위하여 탑승권 무인자동발권기를 도입 운영하여 이용객 편익도모 및 운영비 감소로 예산절감에 기여</t>
  </si>
  <si>
    <t>좌수영로~엑스포대로간 중앙분리대 보식사업</t>
  </si>
  <si>
    <t>여수시 좌수영로~엑스포대로 일원</t>
  </si>
  <si>
    <t>동백 등 보식-64본</t>
  </si>
  <si>
    <t>여수로 진입하는 시작 구간으로 중앙분리대 철쭉 등을 보식하여 아름다운 도심 공간 조성</t>
  </si>
  <si>
    <r>
      <t>쾌적한 삶․깨끗한 도시 이미지가 또 하나의 상징이 되도록 하고, 자연</t>
    </r>
    <r>
      <rPr>
        <sz val="10"/>
        <rFont val="맑은 고딕"/>
        <family val="3"/>
        <charset val="129"/>
        <scheme val="minor"/>
      </rPr>
      <t>친화적 공간활용으로 푸른 여수를 조성하고자 함</t>
    </r>
  </si>
  <si>
    <t>도시계획과</t>
    <phoneticPr fontId="2" type="noConversion"/>
  </si>
  <si>
    <t>교량 및 터널 정밀진단용역(둔덕IC교,둔덕2터널,해산IC교,마래2터널)</t>
    <phoneticPr fontId="2" type="noConversion"/>
  </si>
  <si>
    <t>태풍 피해 예방을 위한 노거수 가지 제거 및 지지대 설치 노거수 외과수술과 주변정비를 통해 쉼터 제공</t>
    <phoneticPr fontId="2" type="noConversion"/>
  </si>
  <si>
    <t>시 주요 관문인 해산 IC주변은 규모가 큰 녹지대로 집중 녹화를 통해 우리시 특색있는 수종으로 푸른 숲 등을 조성하여 주변 환경을 향상시키고, 도시 미지 향상 기여</t>
    <phoneticPr fontId="2" type="noConversion"/>
  </si>
  <si>
    <t>웅천지구와 연결되는 주 간선도로의 선형개량으로 교통사고 예방</t>
    <phoneticPr fontId="2" type="noConversion"/>
  </si>
  <si>
    <t>도로확장
 L= 700m, 
B= 20m
(교량1개소)</t>
    <phoneticPr fontId="2" type="noConversion"/>
  </si>
  <si>
    <t>봉계동 봉강마을 농배수로개설공사</t>
    <phoneticPr fontId="2" type="noConversion"/>
  </si>
  <si>
    <t>화정면 개도 방조제배수갑문 교체공사</t>
    <phoneticPr fontId="2" type="noConversion"/>
  </si>
  <si>
    <t>주삼동 공수들 농로 다리 확장공사</t>
    <phoneticPr fontId="2" type="noConversion"/>
  </si>
  <si>
    <t>봉계동 월산마을 농로포장공사</t>
    <phoneticPr fontId="2" type="noConversion"/>
  </si>
  <si>
    <t>봉계동 대곡 농배수로보수공사</t>
    <phoneticPr fontId="2" type="noConversion"/>
  </si>
  <si>
    <t>삼일동 진남마을 농수로 설치사업</t>
    <phoneticPr fontId="2" type="noConversion"/>
  </si>
  <si>
    <t>삼일동 원호명마을 도수로 정비공사</t>
    <phoneticPr fontId="2" type="noConversion"/>
  </si>
  <si>
    <t>삼일동 양지마을 도수로정비공사</t>
    <phoneticPr fontId="2" type="noConversion"/>
  </si>
  <si>
    <t xml:space="preserve"> 소라면 현천 3리 마을안길 정비공사</t>
    <phoneticPr fontId="2" type="noConversion"/>
  </si>
  <si>
    <t xml:space="preserve"> 소라면 복산6리 마을안길 정비공사</t>
    <phoneticPr fontId="2" type="noConversion"/>
  </si>
  <si>
    <t xml:space="preserve"> 소라면 복산4리 마을안길 확포장공사</t>
    <phoneticPr fontId="2" type="noConversion"/>
  </si>
  <si>
    <t xml:space="preserve"> 소라면 봉두2리 마을안길 정비공사</t>
    <phoneticPr fontId="2" type="noConversion"/>
  </si>
  <si>
    <t xml:space="preserve"> 소라면 복산2리 마을안길 정비공사</t>
    <phoneticPr fontId="2" type="noConversion"/>
  </si>
  <si>
    <t xml:space="preserve"> 율촌면 취적1구 마을안길 정비공사</t>
    <phoneticPr fontId="2" type="noConversion"/>
  </si>
  <si>
    <t xml:space="preserve"> 화양면 창무마을 안길 비공사</t>
    <phoneticPr fontId="2" type="noConversion"/>
  </si>
  <si>
    <t xml:space="preserve"> 화양면 장척마을 안길 비공사</t>
    <phoneticPr fontId="2" type="noConversion"/>
  </si>
  <si>
    <t xml:space="preserve"> 화양면 오천마을 안길 장공사</t>
    <phoneticPr fontId="2" type="noConversion"/>
  </si>
  <si>
    <t xml:space="preserve"> 남면 화태(치끝) 마을안길 재포장공사</t>
    <phoneticPr fontId="2" type="noConversion"/>
  </si>
  <si>
    <t xml:space="preserve"> 남면 연도 남부마을 안길 확포장공사</t>
    <phoneticPr fontId="2" type="noConversion"/>
  </si>
  <si>
    <t xml:space="preserve"> 남면 우실마을 안길 포장공사</t>
    <phoneticPr fontId="2" type="noConversion"/>
  </si>
  <si>
    <t xml:space="preserve"> 한려동 7통 마을안길 정비공사</t>
    <phoneticPr fontId="2" type="noConversion"/>
  </si>
  <si>
    <t xml:space="preserve"> 한려동 3통 마을안길 정비공사</t>
    <phoneticPr fontId="2" type="noConversion"/>
  </si>
  <si>
    <t xml:space="preserve"> 충무동 7통 마을안길 석축 정비공사</t>
    <phoneticPr fontId="2" type="noConversion"/>
  </si>
  <si>
    <t xml:space="preserve"> 대교동 2,4,9,12,14통 마을안길 포장공사</t>
    <phoneticPr fontId="2" type="noConversion"/>
  </si>
  <si>
    <t xml:space="preserve"> 월호동 신월 3통 마을안길 배수로 정비공사</t>
    <phoneticPr fontId="2" type="noConversion"/>
  </si>
  <si>
    <t xml:space="preserve"> 소라면 덕양5리 농로 확포장공사</t>
    <phoneticPr fontId="2" type="noConversion"/>
  </si>
  <si>
    <t xml:space="preserve"> 소라면 봉두2리 마을진입로 정비공사</t>
    <phoneticPr fontId="2" type="noConversion"/>
  </si>
  <si>
    <t xml:space="preserve"> 화양면 감도 인금리 농로 개설공사</t>
    <phoneticPr fontId="2" type="noConversion"/>
  </si>
  <si>
    <t xml:space="preserve"> 화양면 돌산개마을 농로 확포장공사</t>
    <phoneticPr fontId="2" type="noConversion"/>
  </si>
  <si>
    <t xml:space="preserve"> 남면 여천마을 농로 개설공사</t>
    <phoneticPr fontId="2" type="noConversion"/>
  </si>
  <si>
    <t xml:space="preserve"> 남면 소두라도 농로 입구 정비공사</t>
    <phoneticPr fontId="2" type="noConversion"/>
  </si>
  <si>
    <t xml:space="preserve"> 남면 학동마을 농로 정비공사</t>
    <phoneticPr fontId="2" type="noConversion"/>
  </si>
  <si>
    <t xml:space="preserve"> 남면 두포 굴등마을 진입도로 포장공사</t>
    <phoneticPr fontId="2" type="noConversion"/>
  </si>
  <si>
    <t xml:space="preserve"> 소라면 관기1리 구거 정비공사</t>
    <phoneticPr fontId="2" type="noConversion"/>
  </si>
  <si>
    <t xml:space="preserve"> 소라면 덕양6리 구거 비탈면 정비공사</t>
    <phoneticPr fontId="2" type="noConversion"/>
  </si>
  <si>
    <t xml:space="preserve"> 소라면 복산4리 구거 정비공사</t>
    <phoneticPr fontId="2" type="noConversion"/>
  </si>
  <si>
    <t xml:space="preserve"> 율촌면 청산1구 구거 정비공사</t>
    <phoneticPr fontId="2" type="noConversion"/>
  </si>
  <si>
    <t xml:space="preserve"> 남면 장지마을 안길 법면 정비공사</t>
    <phoneticPr fontId="2" type="noConversion"/>
  </si>
  <si>
    <t xml:space="preserve"> 남면 미포마을 구거 정비공사</t>
    <phoneticPr fontId="2" type="noConversion"/>
  </si>
  <si>
    <t xml:space="preserve"> 화정면 송여자 정자 설치공사</t>
    <phoneticPr fontId="2" type="noConversion"/>
  </si>
  <si>
    <t xml:space="preserve"> 한려동 10통 팔각정 설치공사</t>
    <phoneticPr fontId="2" type="noConversion"/>
  </si>
  <si>
    <t xml:space="preserve"> 대교동 9통 산비탈면 정비공사</t>
    <phoneticPr fontId="2" type="noConversion"/>
  </si>
  <si>
    <t xml:space="preserve"> 국동 4통 팔각정 설치사업</t>
    <phoneticPr fontId="2" type="noConversion"/>
  </si>
  <si>
    <t>각종민원해소조명등 설 치</t>
    <phoneticPr fontId="2" type="noConversion"/>
  </si>
  <si>
    <t>교통사고다발지역 가로등설치</t>
    <phoneticPr fontId="2" type="noConversion"/>
  </si>
  <si>
    <t>도심벽화 조성 및보수정비사업</t>
    <phoneticPr fontId="2" type="noConversion"/>
  </si>
  <si>
    <t>고소동 천사골목벽화 보수사업</t>
    <phoneticPr fontId="2" type="noConversion"/>
  </si>
  <si>
    <t>웅천마을 망향비 건립사업</t>
    <phoneticPr fontId="2" type="noConversion"/>
  </si>
  <si>
    <t>산림욕장 장애우 진입데크 설치사업</t>
    <phoneticPr fontId="2" type="noConversion"/>
  </si>
  <si>
    <t>휴양림, 휴양관 목재시설물 방부처리</t>
    <phoneticPr fontId="2" type="noConversion"/>
  </si>
  <si>
    <t>ㅇ 원안대로 가결</t>
    <phoneticPr fontId="2" type="noConversion"/>
  </si>
  <si>
    <t>도로관리사업소</t>
    <phoneticPr fontId="2" type="noConversion"/>
  </si>
  <si>
    <t>건설방재과</t>
    <phoneticPr fontId="2" type="noConversion"/>
  </si>
  <si>
    <t>도로관리사업소</t>
    <phoneticPr fontId="2" type="noConversion"/>
  </si>
  <si>
    <t>도시재생과</t>
    <phoneticPr fontId="2" type="noConversion"/>
  </si>
  <si>
    <t>도시재생과</t>
    <phoneticPr fontId="2" type="noConversion"/>
  </si>
  <si>
    <t>도시·건설 분과 소관</t>
    <phoneticPr fontId="2" type="noConversion"/>
  </si>
  <si>
    <t>도시계획과</t>
    <phoneticPr fontId="2" type="noConversion"/>
  </si>
  <si>
    <t>도로과</t>
    <phoneticPr fontId="2" type="noConversion"/>
  </si>
  <si>
    <t>건축과</t>
    <phoneticPr fontId="2" type="noConversion"/>
  </si>
  <si>
    <t>교통행정과</t>
    <phoneticPr fontId="2" type="noConversion"/>
  </si>
  <si>
    <t>도로관리사업소</t>
    <phoneticPr fontId="2" type="noConversion"/>
  </si>
  <si>
    <t>도시디자인과</t>
    <phoneticPr fontId="2" type="noConversion"/>
  </si>
  <si>
    <t>공영개발과</t>
    <phoneticPr fontId="2" type="noConversion"/>
  </si>
  <si>
    <t>산림과</t>
    <phoneticPr fontId="2" type="noConversion"/>
  </si>
  <si>
    <t>공원과</t>
    <phoneticPr fontId="2" type="noConversion"/>
  </si>
  <si>
    <t>주민참여예산제 행정지원분과위원회 검토결과서</t>
    <phoneticPr fontId="2" type="noConversion"/>
  </si>
  <si>
    <t>연번</t>
    <phoneticPr fontId="2" type="noConversion"/>
  </si>
  <si>
    <t>소관
부서</t>
    <phoneticPr fontId="2" type="noConversion"/>
  </si>
  <si>
    <t>사업명</t>
    <phoneticPr fontId="2" type="noConversion"/>
  </si>
  <si>
    <t>사업비
(백만원)</t>
    <phoneticPr fontId="2" type="noConversion"/>
  </si>
  <si>
    <t>위치</t>
    <phoneticPr fontId="2" type="noConversion"/>
  </si>
  <si>
    <t>사업량</t>
    <phoneticPr fontId="2" type="noConversion"/>
  </si>
  <si>
    <t>필요성</t>
    <phoneticPr fontId="2" type="noConversion"/>
  </si>
  <si>
    <t>주관부서
우선순위</t>
    <phoneticPr fontId="2" type="noConversion"/>
  </si>
  <si>
    <t>분과위
우선순위</t>
    <phoneticPr fontId="2" type="noConversion"/>
  </si>
  <si>
    <t>계</t>
    <phoneticPr fontId="2" type="noConversion"/>
  </si>
  <si>
    <t>1건</t>
    <phoneticPr fontId="2" type="noConversion"/>
  </si>
  <si>
    <t>체육지원과</t>
    <phoneticPr fontId="2" type="noConversion"/>
  </si>
  <si>
    <t>제26회 전국 남녀 중고
배구대회개최</t>
    <phoneticPr fontId="2" type="noConversion"/>
  </si>
  <si>
    <t>진남체육관외 
보조경기장</t>
    <phoneticPr fontId="2" type="noConversion"/>
  </si>
  <si>
    <t>51개팀,1,600명</t>
    <phoneticPr fontId="2" type="noConversion"/>
  </si>
  <si>
    <t>전국규모 대회 개최로 박람회 이후 
위축된도시 기능 활성화 도모</t>
    <phoneticPr fontId="2" type="noConversion"/>
  </si>
  <si>
    <t>2015 회장기 전국 유도
대회(국가대표 선발전 겸)개최</t>
    <phoneticPr fontId="2" type="noConversion"/>
  </si>
  <si>
    <t>진남체육관</t>
    <phoneticPr fontId="2" type="noConversion"/>
  </si>
  <si>
    <t xml:space="preserve">전국초중고, 
일반부팀 1,700명 </t>
    <phoneticPr fontId="2" type="noConversion"/>
  </si>
  <si>
    <t>2016년 국가대표 선발전울 겸하는 
인지도있는 대회로 개최시 우리시 
브랜드 가치 상승 효과 기대</t>
    <phoneticPr fontId="2" type="noConversion"/>
  </si>
  <si>
    <t>`</t>
    <phoneticPr fontId="2" type="noConversion"/>
  </si>
  <si>
    <t>[행사축제성]</t>
    <phoneticPr fontId="2" type="noConversion"/>
  </si>
  <si>
    <r>
      <t xml:space="preserve">2014. 10. 1 </t>
    </r>
    <r>
      <rPr>
        <sz val="15"/>
        <rFont val="돋움"/>
        <family val="3"/>
        <charset val="129"/>
      </rPr>
      <t>∼</t>
    </r>
    <r>
      <rPr>
        <sz val="15"/>
        <rFont val="Arial Narrow"/>
        <family val="2"/>
      </rPr>
      <t xml:space="preserve"> 10. 10 </t>
    </r>
    <phoneticPr fontId="2" type="noConversion"/>
  </si>
  <si>
    <r>
      <t>609</t>
    </r>
    <r>
      <rPr>
        <sz val="15"/>
        <rFont val="HY신명조"/>
        <family val="1"/>
        <charset val="129"/>
      </rPr>
      <t>건</t>
    </r>
    <r>
      <rPr>
        <sz val="15"/>
        <rFont val="Arial Narrow"/>
        <family val="2"/>
      </rPr>
      <t xml:space="preserve"> </t>
    </r>
    <r>
      <rPr>
        <sz val="15"/>
        <rFont val="HY신명조"/>
        <family val="1"/>
        <charset val="129"/>
      </rPr>
      <t>우선순위</t>
    </r>
    <r>
      <rPr>
        <sz val="15"/>
        <rFont val="Arial Narrow"/>
        <family val="2"/>
      </rPr>
      <t xml:space="preserve"> </t>
    </r>
    <r>
      <rPr>
        <sz val="15"/>
        <rFont val="HY신명조"/>
        <family val="1"/>
        <charset val="129"/>
      </rPr>
      <t>조정</t>
    </r>
    <phoneticPr fontId="2" type="noConversion"/>
  </si>
  <si>
    <t>ㅇ 여서, 돌산청사 휴게실 및 샤워실 공사 등</t>
    <phoneticPr fontId="2" type="noConversion"/>
  </si>
  <si>
    <t>ㅇ 망마국민체육센터 도색 및 방수공사 등</t>
    <phoneticPr fontId="2" type="noConversion"/>
  </si>
  <si>
    <t>ㅇ 상ㆍ하수도 GIS DB 갱신 용역 등</t>
    <phoneticPr fontId="2" type="noConversion"/>
  </si>
  <si>
    <t>분과위원회 점수</t>
    <phoneticPr fontId="2" type="noConversion"/>
  </si>
  <si>
    <t>80.2(우수)</t>
    <phoneticPr fontId="2" type="noConversion"/>
  </si>
  <si>
    <t>77.8(보통)</t>
    <phoneticPr fontId="2" type="noConversion"/>
  </si>
  <si>
    <t>여수시 학동 162 (거북선공원 녹도)</t>
    <phoneticPr fontId="2" type="noConversion"/>
  </si>
  <si>
    <t>주민참여예산제 도시·건설 분과위원회 자체사업 검토결과서</t>
    <phoneticPr fontId="2" type="noConversion"/>
  </si>
  <si>
    <t xml:space="preserve">6대(개소당 3개) </t>
    <phoneticPr fontId="2" type="noConversion"/>
  </si>
  <si>
    <t>2015년도 예산편성을 위한</t>
    <phoneticPr fontId="2" type="noConversion"/>
  </si>
  <si>
    <t>주민참여예산위원회 우선순위 결정 대상사업</t>
    <phoneticPr fontId="2" type="noConversion"/>
  </si>
  <si>
    <t>여수시 주민참여예산위원회</t>
    <phoneticPr fontId="2" type="noConversion"/>
  </si>
  <si>
    <t>주민참여예산제 분과위원회 개최 결과</t>
    <phoneticPr fontId="2" type="noConversion"/>
  </si>
</sst>
</file>

<file path=xl/styles.xml><?xml version="1.0" encoding="utf-8"?>
<styleSheet xmlns="http://schemas.openxmlformats.org/spreadsheetml/2006/main">
  <numFmts count="11">
    <numFmt numFmtId="41" formatCode="_-* #,##0_-;\-* #,##0_-;_-* &quot;-&quot;_-;_-@_-"/>
    <numFmt numFmtId="176" formatCode="#,##0_ "/>
    <numFmt numFmtId="177" formatCode="#,###&quot;건&quot;"/>
    <numFmt numFmtId="178" formatCode="_-* #,##0.00\ &quot;DM&quot;_-;\-* #,##0.00\ &quot;DM&quot;_-;_-* &quot;-&quot;??\ &quot;DM&quot;_-;_-@_-"/>
    <numFmt numFmtId="179" formatCode="&quot;₩&quot;#,##0.00;[Red]&quot;₩&quot;&quot;₩&quot;&quot;₩&quot;&quot;₩&quot;&quot;₩&quot;&quot;₩&quot;\-#,##0.00"/>
    <numFmt numFmtId="180" formatCode="General_)"/>
    <numFmt numFmtId="181" formatCode="&quot;₩&quot;#,##0.00;&quot;₩&quot;&quot;₩&quot;&quot;₩&quot;&quot;₩&quot;&quot;₩&quot;&quot;₩&quot;&quot;₩&quot;&quot;₩&quot;&quot;₩&quot;&quot;₩&quot;&quot;₩&quot;\-#,##0.00"/>
    <numFmt numFmtId="182" formatCode="\ #,###\ &quot;백만원&quot;"/>
    <numFmt numFmtId="183" formatCode="#,##0_);[Red]\(#,##0\)"/>
    <numFmt numFmtId="184" formatCode="&quot;L=&quot;###\ &quot;m&quot;"/>
    <numFmt numFmtId="185" formatCode="#,##0.0_);[Red]\(#,##0.0\)"/>
  </numFmts>
  <fonts count="61">
    <font>
      <sz val="11"/>
      <name val="돋움"/>
      <family val="3"/>
      <charset val="129"/>
    </font>
    <font>
      <sz val="11"/>
      <name val="돋움"/>
      <family val="3"/>
      <charset val="129"/>
    </font>
    <font>
      <sz val="8"/>
      <name val="돋움"/>
      <family val="3"/>
      <charset val="129"/>
    </font>
    <font>
      <sz val="10"/>
      <name val="돋움"/>
      <family val="3"/>
      <charset val="129"/>
    </font>
    <font>
      <sz val="12"/>
      <name val="뼻뮝"/>
      <family val="3"/>
      <charset val="129"/>
    </font>
    <font>
      <sz val="10"/>
      <name val="Arial"/>
      <family val="2"/>
    </font>
    <font>
      <sz val="12"/>
      <name val="¹UAAA¼"/>
      <family val="3"/>
      <charset val="129"/>
    </font>
    <font>
      <b/>
      <sz val="12"/>
      <name val="Arial"/>
      <family val="2"/>
    </font>
    <font>
      <b/>
      <sz val="10"/>
      <color indexed="10"/>
      <name val="Arial"/>
      <family val="2"/>
    </font>
    <font>
      <b/>
      <sz val="10"/>
      <color indexed="8"/>
      <name val="Arial"/>
      <family val="2"/>
    </font>
    <font>
      <sz val="11"/>
      <name val="굴림"/>
      <family val="3"/>
      <charset val="129"/>
    </font>
    <font>
      <sz val="10"/>
      <name val="굴림"/>
      <family val="3"/>
      <charset val="129"/>
    </font>
    <font>
      <sz val="24"/>
      <name val="굴림"/>
      <family val="3"/>
      <charset val="129"/>
    </font>
    <font>
      <sz val="24"/>
      <name val="HY견고딕"/>
      <family val="1"/>
      <charset val="129"/>
    </font>
    <font>
      <sz val="20"/>
      <name val="HY견고딕"/>
      <family val="1"/>
      <charset val="129"/>
    </font>
    <font>
      <sz val="24"/>
      <name val="돋움"/>
      <family val="3"/>
      <charset val="129"/>
    </font>
    <font>
      <sz val="11"/>
      <name val="HY신명조"/>
      <family val="1"/>
      <charset val="129"/>
    </font>
    <font>
      <sz val="15"/>
      <name val="HY견명조"/>
      <family val="1"/>
      <charset val="129"/>
    </font>
    <font>
      <sz val="15"/>
      <name val="HY신명조"/>
      <family val="1"/>
      <charset val="129"/>
    </font>
    <font>
      <sz val="15"/>
      <name val="Arial Narrow"/>
      <family val="2"/>
    </font>
    <font>
      <sz val="16"/>
      <name val="휴먼엑스포"/>
      <family val="1"/>
      <charset val="129"/>
    </font>
    <font>
      <sz val="16"/>
      <name val="HY신명조"/>
      <family val="1"/>
      <charset val="129"/>
    </font>
    <font>
      <sz val="17"/>
      <name val="HY신명조"/>
      <family val="1"/>
      <charset val="129"/>
    </font>
    <font>
      <sz val="17"/>
      <name val="휴먼엑스포"/>
      <family val="1"/>
      <charset val="129"/>
    </font>
    <font>
      <sz val="13"/>
      <name val="굴림"/>
      <family val="3"/>
      <charset val="129"/>
    </font>
    <font>
      <b/>
      <sz val="15"/>
      <name val="Arial Narrow"/>
      <family val="2"/>
    </font>
    <font>
      <b/>
      <sz val="10"/>
      <name val="MS Sans Serif"/>
      <family val="2"/>
    </font>
    <font>
      <sz val="12"/>
      <name val="Courier"/>
      <family val="3"/>
    </font>
    <font>
      <u/>
      <sz val="10"/>
      <color indexed="14"/>
      <name val="MS Sans Serif"/>
      <family val="2"/>
    </font>
    <font>
      <sz val="14"/>
      <name val="뼻뮝"/>
      <family val="1"/>
      <charset val="129"/>
    </font>
    <font>
      <sz val="10"/>
      <name val="MS Sans Serif"/>
      <family val="2"/>
    </font>
    <font>
      <sz val="8"/>
      <name val="Arial"/>
      <family val="2"/>
    </font>
    <font>
      <sz val="28"/>
      <name val="HY견고딕"/>
      <family val="1"/>
      <charset val="129"/>
    </font>
    <font>
      <sz val="15"/>
      <name val="돋움"/>
      <family val="3"/>
      <charset val="129"/>
    </font>
    <font>
      <sz val="10"/>
      <name val="맑은 고딕"/>
      <family val="3"/>
      <charset val="129"/>
      <scheme val="minor"/>
    </font>
    <font>
      <sz val="11"/>
      <name val="맑은 고딕"/>
      <family val="3"/>
      <charset val="129"/>
      <scheme val="minor"/>
    </font>
    <font>
      <b/>
      <sz val="10"/>
      <name val="맑은 고딕"/>
      <family val="3"/>
      <charset val="129"/>
      <scheme val="minor"/>
    </font>
    <font>
      <sz val="10"/>
      <color indexed="8"/>
      <name val="맑은 고딕"/>
      <family val="3"/>
      <charset val="129"/>
      <scheme val="minor"/>
    </font>
    <font>
      <sz val="10"/>
      <color rgb="FF000000"/>
      <name val="맑은 고딕"/>
      <family val="3"/>
      <charset val="129"/>
      <scheme val="minor"/>
    </font>
    <font>
      <b/>
      <sz val="11"/>
      <name val="맑은 고딕"/>
      <family val="3"/>
      <charset val="129"/>
      <scheme val="minor"/>
    </font>
    <font>
      <sz val="11"/>
      <color theme="0" tint="-0.34998626667073579"/>
      <name val="맑은 고딕"/>
      <family val="3"/>
      <charset val="129"/>
      <scheme val="minor"/>
    </font>
    <font>
      <b/>
      <sz val="14"/>
      <name val="맑은 고딕"/>
      <family val="3"/>
      <charset val="129"/>
      <scheme val="minor"/>
    </font>
    <font>
      <b/>
      <sz val="13"/>
      <name val="맑은 고딕"/>
      <family val="3"/>
      <charset val="129"/>
      <scheme val="minor"/>
    </font>
    <font>
      <b/>
      <sz val="14"/>
      <color theme="0" tint="-0.34998626667073579"/>
      <name val="맑은 고딕"/>
      <family val="3"/>
      <charset val="129"/>
      <scheme val="minor"/>
    </font>
    <font>
      <sz val="10"/>
      <color theme="0" tint="-0.34998626667073579"/>
      <name val="맑은 고딕"/>
      <family val="3"/>
      <charset val="129"/>
      <scheme val="minor"/>
    </font>
    <font>
      <sz val="13"/>
      <name val="맑은 고딕"/>
      <family val="3"/>
      <charset val="129"/>
      <scheme val="minor"/>
    </font>
    <font>
      <b/>
      <sz val="10"/>
      <color indexed="8"/>
      <name val="맑은 고딕"/>
      <family val="3"/>
      <charset val="129"/>
      <scheme val="minor"/>
    </font>
    <font>
      <b/>
      <sz val="24"/>
      <name val="맑은 고딕"/>
      <family val="3"/>
      <charset val="129"/>
      <scheme val="minor"/>
    </font>
    <font>
      <sz val="30"/>
      <name val="맑은 고딕"/>
      <family val="3"/>
      <charset val="129"/>
      <scheme val="minor"/>
    </font>
    <font>
      <sz val="15"/>
      <name val="맑은 고딕"/>
      <family val="3"/>
      <charset val="129"/>
      <scheme val="minor"/>
    </font>
    <font>
      <sz val="14"/>
      <name val="맑은 고딕"/>
      <family val="3"/>
      <charset val="129"/>
      <scheme val="minor"/>
    </font>
    <font>
      <b/>
      <sz val="15"/>
      <name val="맑은 고딕"/>
      <family val="3"/>
      <charset val="129"/>
      <scheme val="minor"/>
    </font>
    <font>
      <sz val="17"/>
      <name val="맑은 고딕"/>
      <family val="3"/>
      <charset val="129"/>
      <scheme val="minor"/>
    </font>
    <font>
      <b/>
      <sz val="17"/>
      <name val="맑은 고딕"/>
      <family val="3"/>
      <charset val="129"/>
      <scheme val="minor"/>
    </font>
    <font>
      <b/>
      <sz val="20"/>
      <name val="맑은 고딕"/>
      <family val="3"/>
      <charset val="129"/>
      <scheme val="minor"/>
    </font>
    <font>
      <sz val="9"/>
      <color indexed="8"/>
      <name val="맑은 고딕"/>
      <family val="3"/>
      <charset val="129"/>
      <scheme val="minor"/>
    </font>
    <font>
      <sz val="10"/>
      <color theme="1"/>
      <name val="맑은 고딕"/>
      <family val="3"/>
      <charset val="129"/>
      <scheme val="minor"/>
    </font>
    <font>
      <sz val="8"/>
      <color indexed="8"/>
      <name val="맑은 고딕"/>
      <family val="3"/>
      <charset val="129"/>
      <scheme val="minor"/>
    </font>
    <font>
      <sz val="10"/>
      <color rgb="FF000000"/>
      <name val="한컴바탕"/>
      <family val="1"/>
      <charset val="129"/>
    </font>
    <font>
      <sz val="24"/>
      <name val="HY헤드라인M"/>
      <family val="1"/>
      <charset val="129"/>
    </font>
    <font>
      <sz val="30"/>
      <name val="HY헤드라인M"/>
      <family val="1"/>
      <charset val="129"/>
    </font>
  </fonts>
  <fills count="13">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42"/>
        <bgColor indexed="64"/>
      </patternFill>
    </fill>
    <fill>
      <patternFill patternType="solid">
        <fgColor indexed="43"/>
        <bgColor indexed="64"/>
      </patternFill>
    </fill>
    <fill>
      <patternFill patternType="solid">
        <fgColor indexed="41"/>
        <bgColor indexed="64"/>
      </patternFill>
    </fill>
    <fill>
      <patternFill patternType="solid">
        <fgColor indexed="8"/>
        <bgColor indexed="64"/>
      </patternFill>
    </fill>
    <fill>
      <patternFill patternType="solid">
        <fgColor indexed="13"/>
        <bgColor indexed="64"/>
      </patternFill>
    </fill>
    <fill>
      <patternFill patternType="solid">
        <fgColor indexed="9"/>
        <bgColor indexed="64"/>
      </patternFill>
    </fill>
    <fill>
      <patternFill patternType="solid">
        <fgColor rgb="FFCCFFCC"/>
        <bgColor indexed="64"/>
      </patternFill>
    </fill>
    <fill>
      <patternFill patternType="solid">
        <fgColor rgb="FFCCFFCC"/>
        <bgColor rgb="FF92D050"/>
      </patternFill>
    </fill>
    <fill>
      <patternFill patternType="solid">
        <fgColor theme="0"/>
        <bgColor indexed="64"/>
      </patternFill>
    </fill>
  </fills>
  <borders count="72">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double">
        <color indexed="64"/>
      </bottom>
      <diagonal/>
    </border>
    <border>
      <left style="hair">
        <color indexed="64"/>
      </left>
      <right style="medium">
        <color indexed="64"/>
      </right>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hair">
        <color indexed="64"/>
      </right>
      <top style="medium">
        <color indexed="64"/>
      </top>
      <bottom style="double">
        <color indexed="64"/>
      </bottom>
      <diagonal/>
    </border>
    <border>
      <left style="hair">
        <color indexed="64"/>
      </left>
      <right style="hair">
        <color indexed="64"/>
      </right>
      <top style="medium">
        <color indexed="64"/>
      </top>
      <bottom style="double">
        <color indexed="64"/>
      </bottom>
      <diagonal/>
    </border>
    <border>
      <left style="hair">
        <color indexed="64"/>
      </left>
      <right style="medium">
        <color indexed="64"/>
      </right>
      <top style="medium">
        <color indexed="64"/>
      </top>
      <bottom style="double">
        <color indexed="64"/>
      </bottom>
      <diagonal/>
    </border>
    <border>
      <left style="medium">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medium">
        <color indexed="64"/>
      </left>
      <right style="hair">
        <color indexed="64"/>
      </right>
      <top/>
      <bottom/>
      <diagonal/>
    </border>
    <border>
      <left style="hair">
        <color indexed="64"/>
      </left>
      <right style="medium">
        <color indexed="64"/>
      </right>
      <top/>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hair">
        <color indexed="64"/>
      </right>
      <top/>
      <bottom style="hair">
        <color indexed="64"/>
      </bottom>
      <diagonal/>
    </border>
    <border>
      <left style="medium">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diagonal/>
    </border>
    <border>
      <left style="hair">
        <color indexed="8"/>
      </left>
      <right style="hair">
        <color indexed="8"/>
      </right>
      <top style="hair">
        <color indexed="8"/>
      </top>
      <bottom style="hair">
        <color indexed="8"/>
      </bottom>
      <diagonal/>
    </border>
    <border>
      <left style="hair">
        <color indexed="8"/>
      </left>
      <right style="hair">
        <color indexed="8"/>
      </right>
      <top/>
      <bottom style="hair">
        <color indexed="8"/>
      </bottom>
      <diagonal/>
    </border>
    <border>
      <left style="hair">
        <color indexed="8"/>
      </left>
      <right style="hair">
        <color indexed="8"/>
      </right>
      <top style="hair">
        <color indexed="8"/>
      </top>
      <bottom style="medium">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right/>
      <top style="hair">
        <color indexed="64"/>
      </top>
      <bottom style="hair">
        <color indexed="64"/>
      </bottom>
      <diagonal/>
    </border>
    <border>
      <left/>
      <right/>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style="hair">
        <color indexed="8"/>
      </left>
      <right style="medium">
        <color indexed="64"/>
      </right>
      <top style="hair">
        <color indexed="8"/>
      </top>
      <bottom style="hair">
        <color indexed="8"/>
      </bottom>
      <diagonal/>
    </border>
    <border>
      <left style="hair">
        <color indexed="8"/>
      </left>
      <right style="medium">
        <color indexed="64"/>
      </right>
      <top style="hair">
        <color indexed="8"/>
      </top>
      <bottom style="medium">
        <color indexed="64"/>
      </bottom>
      <diagonal/>
    </border>
    <border>
      <left style="hair">
        <color indexed="64"/>
      </left>
      <right style="hair">
        <color indexed="64"/>
      </right>
      <top style="medium">
        <color indexed="64"/>
      </top>
      <bottom style="hair">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hair">
        <color indexed="8"/>
      </left>
      <right style="medium">
        <color indexed="64"/>
      </right>
      <top/>
      <bottom style="hair">
        <color indexed="8"/>
      </bottom>
      <diagonal/>
    </border>
    <border>
      <left style="hair">
        <color indexed="64"/>
      </left>
      <right style="hair">
        <color indexed="64"/>
      </right>
      <top/>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style="hair">
        <color indexed="64"/>
      </left>
      <right style="medium">
        <color indexed="64"/>
      </right>
      <top style="medium">
        <color indexed="64"/>
      </top>
      <bottom/>
      <diagonal/>
    </border>
    <border>
      <left style="hair">
        <color indexed="64"/>
      </left>
      <right style="medium">
        <color indexed="64"/>
      </right>
      <top/>
      <bottom style="double">
        <color indexed="64"/>
      </bottom>
      <diagonal/>
    </border>
    <border>
      <left style="hair">
        <color indexed="64"/>
      </left>
      <right/>
      <top style="medium">
        <color indexed="64"/>
      </top>
      <bottom/>
      <diagonal/>
    </border>
    <border>
      <left style="hair">
        <color indexed="64"/>
      </left>
      <right/>
      <top/>
      <bottom style="double">
        <color indexed="64"/>
      </bottom>
      <diagonal/>
    </border>
    <border>
      <left/>
      <right style="hair">
        <color indexed="64"/>
      </right>
      <top style="medium">
        <color indexed="64"/>
      </top>
      <bottom/>
      <diagonal/>
    </border>
    <border>
      <left style="medium">
        <color indexed="64"/>
      </left>
      <right/>
      <top/>
      <bottom style="double">
        <color indexed="64"/>
      </bottom>
      <diagonal/>
    </border>
    <border>
      <left/>
      <right/>
      <top/>
      <bottom style="double">
        <color indexed="64"/>
      </bottom>
      <diagonal/>
    </border>
    <border>
      <left/>
      <right style="hair">
        <color indexed="64"/>
      </right>
      <top/>
      <bottom style="double">
        <color indexed="64"/>
      </bottom>
      <diagonal/>
    </border>
    <border>
      <left style="medium">
        <color indexed="64"/>
      </left>
      <right/>
      <top/>
      <bottom style="hair">
        <color indexed="64"/>
      </bottom>
      <diagonal/>
    </border>
    <border>
      <left style="medium">
        <color indexed="64"/>
      </left>
      <right style="hair">
        <color indexed="8"/>
      </right>
      <top style="hair">
        <color indexed="8"/>
      </top>
      <bottom style="hair">
        <color indexed="8"/>
      </bottom>
      <diagonal/>
    </border>
    <border>
      <left style="medium">
        <color indexed="64"/>
      </left>
      <right style="hair">
        <color indexed="8"/>
      </right>
      <top style="hair">
        <color indexed="8"/>
      </top>
      <bottom style="medium">
        <color indexed="64"/>
      </bottom>
      <diagonal/>
    </border>
    <border>
      <left style="medium">
        <color indexed="64"/>
      </left>
      <right style="hair">
        <color indexed="8"/>
      </right>
      <top/>
      <bottom style="hair">
        <color indexed="8"/>
      </bottom>
      <diagonal/>
    </border>
  </borders>
  <cellStyleXfs count="44">
    <xf numFmtId="0" fontId="0" fillId="0" borderId="0">
      <alignment vertical="center"/>
    </xf>
    <xf numFmtId="0" fontId="26" fillId="0" borderId="0" applyNumberForma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30" fillId="0" borderId="0"/>
    <xf numFmtId="0" fontId="6" fillId="0" borderId="0" applyFont="0" applyFill="0" applyBorder="0" applyAlignment="0" applyProtection="0"/>
    <xf numFmtId="0" fontId="6" fillId="0" borderId="0" applyFont="0" applyFill="0" applyBorder="0" applyAlignment="0" applyProtection="0"/>
    <xf numFmtId="0" fontId="6" fillId="0" borderId="0"/>
    <xf numFmtId="0" fontId="5" fillId="0" borderId="0" applyFont="0" applyFill="0" applyBorder="0" applyAlignment="0" applyProtection="0"/>
    <xf numFmtId="0" fontId="5"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38" fontId="31" fillId="2" borderId="0" applyNumberFormat="0" applyBorder="0" applyAlignment="0" applyProtection="0"/>
    <xf numFmtId="0" fontId="7" fillId="0" borderId="1" applyNumberFormat="0" applyAlignment="0" applyProtection="0">
      <alignment horizontal="left" vertical="center"/>
    </xf>
    <xf numFmtId="0" fontId="7" fillId="0" borderId="2">
      <alignment horizontal="left" vertical="center"/>
    </xf>
    <xf numFmtId="10" fontId="31" fillId="3" borderId="3" applyNumberFormat="0" applyBorder="0" applyAlignment="0" applyProtection="0"/>
    <xf numFmtId="181" fontId="1" fillId="0" borderId="0"/>
    <xf numFmtId="0" fontId="5" fillId="0" borderId="0"/>
    <xf numFmtId="10" fontId="5" fillId="0" borderId="0" applyFont="0" applyFill="0" applyBorder="0" applyAlignment="0" applyProtection="0"/>
    <xf numFmtId="180" fontId="27" fillId="0" borderId="0"/>
    <xf numFmtId="180" fontId="27" fillId="0" borderId="0"/>
    <xf numFmtId="180" fontId="27" fillId="0" borderId="0"/>
    <xf numFmtId="180" fontId="27" fillId="0" borderId="0"/>
    <xf numFmtId="180" fontId="27" fillId="0" borderId="0"/>
    <xf numFmtId="180" fontId="27" fillId="0" borderId="0"/>
    <xf numFmtId="180" fontId="27" fillId="0" borderId="0"/>
    <xf numFmtId="180" fontId="27" fillId="0" borderId="0"/>
    <xf numFmtId="180" fontId="27" fillId="0" borderId="0"/>
    <xf numFmtId="180" fontId="27" fillId="0" borderId="0"/>
    <xf numFmtId="180" fontId="27" fillId="0" borderId="0"/>
    <xf numFmtId="0" fontId="28" fillId="0" borderId="0" applyNumberFormat="0" applyFill="0" applyBorder="0" applyAlignment="0" applyProtection="0"/>
    <xf numFmtId="40" fontId="29" fillId="0" borderId="0" applyFont="0" applyFill="0" applyBorder="0" applyAlignment="0" applyProtection="0"/>
    <xf numFmtId="38" fontId="29" fillId="0" borderId="0" applyFont="0" applyFill="0" applyBorder="0" applyAlignment="0" applyProtection="0"/>
    <xf numFmtId="0" fontId="29" fillId="0" borderId="0" applyFont="0" applyFill="0" applyBorder="0" applyAlignment="0" applyProtection="0"/>
    <xf numFmtId="0" fontId="29" fillId="0" borderId="0" applyFont="0" applyFill="0" applyBorder="0" applyAlignment="0" applyProtection="0"/>
    <xf numFmtId="0" fontId="4" fillId="0" borderId="0"/>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0" fontId="5" fillId="0" borderId="0"/>
    <xf numFmtId="178" fontId="1" fillId="0" borderId="0" applyFont="0" applyFill="0" applyBorder="0" applyAlignment="0" applyProtection="0"/>
    <xf numFmtId="179" fontId="5" fillId="0" borderId="0" applyFont="0" applyFill="0" applyBorder="0" applyAlignment="0" applyProtection="0"/>
    <xf numFmtId="0" fontId="1" fillId="0" borderId="0"/>
    <xf numFmtId="0" fontId="1" fillId="0" borderId="0">
      <alignment vertical="center"/>
    </xf>
    <xf numFmtId="0" fontId="5" fillId="0" borderId="0"/>
  </cellStyleXfs>
  <cellXfs count="523">
    <xf numFmtId="0" fontId="0" fillId="0" borderId="0" xfId="0">
      <alignment vertical="center"/>
    </xf>
    <xf numFmtId="0" fontId="3" fillId="4" borderId="0" xfId="43" applyFont="1" applyFill="1"/>
    <xf numFmtId="0" fontId="5" fillId="0" borderId="0" xfId="43"/>
    <xf numFmtId="0" fontId="5" fillId="4" borderId="0" xfId="43" applyFill="1"/>
    <xf numFmtId="0" fontId="5" fillId="5" borderId="4" xfId="43" applyFill="1" applyBorder="1"/>
    <xf numFmtId="0" fontId="5" fillId="6" borderId="5" xfId="43" applyFill="1" applyBorder="1"/>
    <xf numFmtId="0" fontId="8" fillId="7" borderId="6" xfId="43" applyFont="1" applyFill="1" applyBorder="1" applyAlignment="1">
      <alignment horizontal="center"/>
    </xf>
    <xf numFmtId="0" fontId="9" fillId="8" borderId="7" xfId="43" applyFont="1" applyFill="1" applyBorder="1" applyAlignment="1">
      <alignment horizontal="center"/>
    </xf>
    <xf numFmtId="0" fontId="8" fillId="7" borderId="7" xfId="43" applyFont="1" applyFill="1" applyBorder="1" applyAlignment="1">
      <alignment horizontal="center"/>
    </xf>
    <xf numFmtId="0" fontId="8" fillId="7" borderId="8" xfId="43" applyFont="1" applyFill="1" applyBorder="1" applyAlignment="1">
      <alignment horizontal="center"/>
    </xf>
    <xf numFmtId="0" fontId="5" fillId="6" borderId="9" xfId="43" applyFill="1" applyBorder="1"/>
    <xf numFmtId="0" fontId="5" fillId="5" borderId="10" xfId="43" applyFill="1" applyBorder="1"/>
    <xf numFmtId="0" fontId="5" fillId="6" borderId="10" xfId="43" applyFill="1" applyBorder="1"/>
    <xf numFmtId="0" fontId="5" fillId="5" borderId="11" xfId="43" applyFill="1" applyBorder="1"/>
    <xf numFmtId="0" fontId="10" fillId="0" borderId="0" xfId="0" applyFont="1">
      <alignment vertical="center"/>
    </xf>
    <xf numFmtId="0" fontId="11" fillId="0" borderId="0" xfId="0" applyFont="1">
      <alignment vertical="center"/>
    </xf>
    <xf numFmtId="0" fontId="12" fillId="0" borderId="0" xfId="0" applyFont="1">
      <alignment vertical="center"/>
    </xf>
    <xf numFmtId="0" fontId="14" fillId="0" borderId="0" xfId="0" applyFont="1" applyAlignment="1">
      <alignment horizontal="right" vertical="center"/>
    </xf>
    <xf numFmtId="0" fontId="13" fillId="0" borderId="0" xfId="0" applyFont="1" applyAlignment="1">
      <alignment vertical="center"/>
    </xf>
    <xf numFmtId="0" fontId="15" fillId="0" borderId="0" xfId="0" applyFont="1">
      <alignment vertical="center"/>
    </xf>
    <xf numFmtId="0" fontId="16" fillId="0" borderId="0" xfId="0" applyFont="1">
      <alignment vertical="center"/>
    </xf>
    <xf numFmtId="0" fontId="18" fillId="0" borderId="0" xfId="0" applyFont="1" applyAlignment="1">
      <alignment horizontal="distributed" vertical="center"/>
    </xf>
    <xf numFmtId="0" fontId="18" fillId="0" borderId="0" xfId="0" applyFont="1">
      <alignment vertical="center"/>
    </xf>
    <xf numFmtId="0" fontId="19" fillId="0" borderId="0" xfId="0" applyFont="1">
      <alignment vertical="center"/>
    </xf>
    <xf numFmtId="0" fontId="17" fillId="0" borderId="0" xfId="0" applyFont="1">
      <alignment vertical="center"/>
    </xf>
    <xf numFmtId="0" fontId="20" fillId="0" borderId="0" xfId="0" applyFont="1">
      <alignment vertical="center"/>
    </xf>
    <xf numFmtId="0" fontId="21" fillId="0" borderId="0" xfId="0" applyFont="1">
      <alignment vertical="center"/>
    </xf>
    <xf numFmtId="0" fontId="18" fillId="0" borderId="0" xfId="0" applyFont="1" applyAlignment="1">
      <alignment horizontal="center" vertical="center"/>
    </xf>
    <xf numFmtId="0" fontId="22" fillId="0" borderId="0" xfId="0" applyFont="1">
      <alignment vertical="center"/>
    </xf>
    <xf numFmtId="0" fontId="23" fillId="0" borderId="0" xfId="0" applyFont="1">
      <alignment vertical="center"/>
    </xf>
    <xf numFmtId="0" fontId="24" fillId="0" borderId="14" xfId="0" applyFont="1" applyBorder="1" applyAlignment="1">
      <alignment horizontal="center" vertical="center"/>
    </xf>
    <xf numFmtId="41" fontId="25" fillId="0" borderId="12" xfId="36" applyFont="1" applyBorder="1">
      <alignment vertical="center"/>
    </xf>
    <xf numFmtId="41" fontId="25" fillId="0" borderId="15" xfId="36" applyFont="1" applyBorder="1">
      <alignment vertical="center"/>
    </xf>
    <xf numFmtId="41" fontId="19" fillId="0" borderId="13" xfId="36" applyFont="1" applyBorder="1">
      <alignment vertical="center"/>
    </xf>
    <xf numFmtId="41" fontId="19" fillId="0" borderId="16" xfId="36" applyFont="1" applyBorder="1">
      <alignment vertical="center"/>
    </xf>
    <xf numFmtId="41" fontId="19" fillId="0" borderId="13" xfId="36" applyFont="1" applyBorder="1" applyAlignment="1">
      <alignment vertical="center"/>
    </xf>
    <xf numFmtId="41" fontId="19" fillId="0" borderId="16" xfId="36" applyFont="1" applyBorder="1" applyAlignment="1">
      <alignment vertical="center"/>
    </xf>
    <xf numFmtId="41" fontId="19" fillId="0" borderId="17" xfId="36" applyFont="1" applyBorder="1" applyAlignment="1">
      <alignment vertical="center"/>
    </xf>
    <xf numFmtId="41" fontId="19" fillId="0" borderId="18" xfId="36" applyFont="1" applyBorder="1" applyAlignment="1">
      <alignment vertical="center"/>
    </xf>
    <xf numFmtId="0" fontId="17" fillId="0" borderId="0" xfId="0" applyFont="1" applyAlignment="1">
      <alignment horizontal="left" vertical="center"/>
    </xf>
    <xf numFmtId="0" fontId="18" fillId="0" borderId="0" xfId="0" applyNumberFormat="1" applyFont="1" applyAlignment="1">
      <alignment horizontal="distributed" vertical="center"/>
    </xf>
    <xf numFmtId="0" fontId="34" fillId="0" borderId="30" xfId="0" applyFont="1" applyBorder="1" applyAlignment="1">
      <alignment horizontal="center" vertical="center"/>
    </xf>
    <xf numFmtId="0" fontId="34" fillId="0" borderId="13" xfId="0" applyFont="1" applyBorder="1" applyAlignment="1">
      <alignment horizontal="center" vertical="center"/>
    </xf>
    <xf numFmtId="0" fontId="34" fillId="0" borderId="13" xfId="0" applyFont="1" applyBorder="1" applyAlignment="1">
      <alignment vertical="center" wrapText="1"/>
    </xf>
    <xf numFmtId="0" fontId="34" fillId="0" borderId="13" xfId="0" applyFont="1" applyBorder="1" applyAlignment="1">
      <alignment horizontal="center" vertical="center" wrapText="1"/>
    </xf>
    <xf numFmtId="0" fontId="37" fillId="0" borderId="13" xfId="0" applyFont="1" applyFill="1" applyBorder="1" applyAlignment="1">
      <alignment vertical="center" wrapText="1"/>
    </xf>
    <xf numFmtId="0" fontId="34" fillId="0" borderId="13" xfId="0" applyFont="1" applyBorder="1" applyAlignment="1">
      <alignment horizontal="center" vertical="center" wrapText="1" shrinkToFit="1"/>
    </xf>
    <xf numFmtId="0" fontId="38" fillId="0" borderId="13" xfId="0" applyFont="1" applyBorder="1" applyAlignment="1">
      <alignment horizontal="left" vertical="center" wrapText="1"/>
    </xf>
    <xf numFmtId="0" fontId="36" fillId="10" borderId="17" xfId="0" applyFont="1" applyFill="1" applyBorder="1" applyAlignment="1">
      <alignment horizontal="center" vertical="center"/>
    </xf>
    <xf numFmtId="0" fontId="37" fillId="0" borderId="13" xfId="0" applyFont="1" applyBorder="1" applyAlignment="1">
      <alignment vertical="center" wrapText="1"/>
    </xf>
    <xf numFmtId="0" fontId="37" fillId="0" borderId="13" xfId="0" applyFont="1" applyBorder="1" applyAlignment="1">
      <alignment horizontal="center" vertical="center" wrapText="1"/>
    </xf>
    <xf numFmtId="41" fontId="37" fillId="0" borderId="13" xfId="37" applyFont="1" applyBorder="1" applyAlignment="1">
      <alignment vertical="center" wrapText="1"/>
    </xf>
    <xf numFmtId="0" fontId="34" fillId="0" borderId="13" xfId="0" applyFont="1" applyBorder="1" applyAlignment="1">
      <alignment horizontal="left" vertical="center" wrapText="1"/>
    </xf>
    <xf numFmtId="0" fontId="37" fillId="0" borderId="13" xfId="0" applyFont="1" applyBorder="1" applyAlignment="1">
      <alignment horizontal="left" vertical="center" wrapText="1"/>
    </xf>
    <xf numFmtId="3" fontId="37" fillId="0" borderId="13" xfId="0" applyNumberFormat="1" applyFont="1" applyBorder="1" applyAlignment="1">
      <alignment horizontal="center" vertical="center" wrapText="1"/>
    </xf>
    <xf numFmtId="183" fontId="37" fillId="0" borderId="13" xfId="0" applyNumberFormat="1" applyFont="1" applyBorder="1" applyAlignment="1">
      <alignment vertical="center" wrapText="1"/>
    </xf>
    <xf numFmtId="3" fontId="34" fillId="0" borderId="13" xfId="0" applyNumberFormat="1" applyFont="1" applyBorder="1" applyAlignment="1">
      <alignment horizontal="center" vertical="center" wrapText="1"/>
    </xf>
    <xf numFmtId="0" fontId="38" fillId="0" borderId="13" xfId="0" applyFont="1" applyBorder="1" applyAlignment="1">
      <alignment horizontal="center" vertical="center" wrapText="1"/>
    </xf>
    <xf numFmtId="0" fontId="39" fillId="10" borderId="17" xfId="0" applyFont="1" applyFill="1" applyBorder="1" applyAlignment="1">
      <alignment horizontal="center" vertical="center"/>
    </xf>
    <xf numFmtId="0" fontId="34" fillId="0" borderId="13" xfId="0" applyFont="1" applyBorder="1" applyAlignment="1">
      <alignment horizontal="center" vertical="center" shrinkToFit="1"/>
    </xf>
    <xf numFmtId="0" fontId="34" fillId="0" borderId="13" xfId="0" applyNumberFormat="1" applyFont="1" applyFill="1" applyBorder="1" applyAlignment="1">
      <alignment horizontal="left" vertical="center" wrapText="1" shrinkToFit="1"/>
    </xf>
    <xf numFmtId="3" fontId="37" fillId="0" borderId="13" xfId="0" applyNumberFormat="1" applyFont="1" applyBorder="1" applyAlignment="1">
      <alignment horizontal="center" vertical="center" wrapText="1" shrinkToFit="1"/>
    </xf>
    <xf numFmtId="41" fontId="37" fillId="0" borderId="13" xfId="37" applyFont="1" applyBorder="1" applyAlignment="1">
      <alignment horizontal="left" vertical="center" wrapText="1"/>
    </xf>
    <xf numFmtId="183" fontId="37" fillId="0" borderId="13" xfId="0" applyNumberFormat="1" applyFont="1" applyBorder="1" applyAlignment="1">
      <alignment horizontal="left" vertical="center" wrapText="1"/>
    </xf>
    <xf numFmtId="0" fontId="38" fillId="0" borderId="13" xfId="0" applyFont="1" applyBorder="1" applyAlignment="1">
      <alignment horizontal="justify" vertical="center" wrapText="1"/>
    </xf>
    <xf numFmtId="0" fontId="34" fillId="0" borderId="31" xfId="0" applyFont="1" applyBorder="1" applyAlignment="1">
      <alignment horizontal="center" vertical="center"/>
    </xf>
    <xf numFmtId="0" fontId="34" fillId="0" borderId="16" xfId="0" applyFont="1" applyBorder="1" applyAlignment="1">
      <alignment horizontal="center" vertical="center" shrinkToFit="1"/>
    </xf>
    <xf numFmtId="0" fontId="37" fillId="0" borderId="16" xfId="0" applyFont="1" applyBorder="1" applyAlignment="1">
      <alignment horizontal="left" vertical="center" wrapText="1"/>
    </xf>
    <xf numFmtId="3" fontId="37" fillId="0" borderId="16" xfId="0" applyNumberFormat="1" applyFont="1" applyBorder="1" applyAlignment="1">
      <alignment horizontal="center" vertical="center" wrapText="1"/>
    </xf>
    <xf numFmtId="0" fontId="34" fillId="0" borderId="16" xfId="0" applyFont="1" applyBorder="1" applyAlignment="1">
      <alignment horizontal="center" vertical="center" wrapText="1"/>
    </xf>
    <xf numFmtId="0" fontId="36" fillId="10" borderId="18" xfId="0" applyFont="1" applyFill="1" applyBorder="1" applyAlignment="1">
      <alignment horizontal="center" vertical="center"/>
    </xf>
    <xf numFmtId="0" fontId="37" fillId="0" borderId="13" xfId="0" applyFont="1" applyBorder="1" applyAlignment="1">
      <alignment horizontal="center" vertical="center" wrapText="1" shrinkToFit="1"/>
    </xf>
    <xf numFmtId="0" fontId="37" fillId="0" borderId="13" xfId="0" applyFont="1" applyBorder="1" applyAlignment="1">
      <alignment horizontal="left" vertical="center" wrapText="1" shrinkToFit="1"/>
    </xf>
    <xf numFmtId="0" fontId="40" fillId="0" borderId="0" xfId="0" applyFont="1">
      <alignment vertical="center"/>
    </xf>
    <xf numFmtId="0" fontId="35" fillId="0" borderId="0" xfId="0" applyFont="1">
      <alignment vertical="center"/>
    </xf>
    <xf numFmtId="183" fontId="42" fillId="0" borderId="0" xfId="0" applyNumberFormat="1" applyFont="1" applyBorder="1" applyAlignment="1">
      <alignment vertical="center"/>
    </xf>
    <xf numFmtId="0" fontId="39" fillId="0" borderId="0" xfId="0" applyFont="1" applyBorder="1" applyAlignment="1">
      <alignment vertical="center"/>
    </xf>
    <xf numFmtId="0" fontId="43" fillId="0" borderId="0" xfId="0" applyFont="1">
      <alignment vertical="center"/>
    </xf>
    <xf numFmtId="0" fontId="41" fillId="0" borderId="0" xfId="0" applyFont="1">
      <alignment vertical="center"/>
    </xf>
    <xf numFmtId="0" fontId="44" fillId="0" borderId="0" xfId="0" applyFont="1" applyAlignment="1">
      <alignment horizontal="center" vertical="center"/>
    </xf>
    <xf numFmtId="0" fontId="34" fillId="0" borderId="0" xfId="0" applyFont="1" applyAlignment="1">
      <alignment horizontal="center" vertical="center"/>
    </xf>
    <xf numFmtId="0" fontId="34" fillId="0" borderId="0" xfId="0" applyFont="1">
      <alignment vertical="center"/>
    </xf>
    <xf numFmtId="183" fontId="45" fillId="0" borderId="0" xfId="0" applyNumberFormat="1" applyFont="1">
      <alignment vertical="center"/>
    </xf>
    <xf numFmtId="0" fontId="35" fillId="0" borderId="0" xfId="0" applyFont="1" applyAlignment="1">
      <alignment horizontal="center" vertical="center"/>
    </xf>
    <xf numFmtId="0" fontId="34" fillId="0" borderId="37" xfId="0" applyFont="1" applyBorder="1" applyAlignment="1">
      <alignment horizontal="center" vertical="center"/>
    </xf>
    <xf numFmtId="0" fontId="34" fillId="0" borderId="12" xfId="0" applyFont="1" applyBorder="1" applyAlignment="1">
      <alignment horizontal="center" vertical="center"/>
    </xf>
    <xf numFmtId="177" fontId="36" fillId="0" borderId="12" xfId="0" applyNumberFormat="1" applyFont="1" applyBorder="1" applyAlignment="1">
      <alignment horizontal="center" vertical="center"/>
    </xf>
    <xf numFmtId="0" fontId="34" fillId="0" borderId="12" xfId="0" applyFont="1" applyBorder="1" applyAlignment="1">
      <alignment vertical="center" wrapText="1"/>
    </xf>
    <xf numFmtId="0" fontId="34" fillId="0" borderId="12" xfId="0" applyFont="1" applyBorder="1" applyAlignment="1">
      <alignment horizontal="center" vertical="center" wrapText="1"/>
    </xf>
    <xf numFmtId="0" fontId="34" fillId="10" borderId="15" xfId="0" applyFont="1" applyFill="1" applyBorder="1">
      <alignment vertical="center"/>
    </xf>
    <xf numFmtId="0" fontId="34" fillId="0" borderId="22" xfId="0" applyFont="1" applyBorder="1" applyAlignment="1">
      <alignment horizontal="center" vertical="center"/>
    </xf>
    <xf numFmtId="0" fontId="34" fillId="0" borderId="23" xfId="0" applyFont="1" applyBorder="1" applyAlignment="1">
      <alignment horizontal="center" vertical="center" wrapText="1"/>
    </xf>
    <xf numFmtId="0" fontId="34" fillId="0" borderId="23" xfId="0" applyFont="1" applyBorder="1" applyAlignment="1">
      <alignment horizontal="center" vertical="center"/>
    </xf>
    <xf numFmtId="183" fontId="34" fillId="0" borderId="23" xfId="0" applyNumberFormat="1" applyFont="1" applyBorder="1" applyAlignment="1">
      <alignment horizontal="center" vertical="center" wrapText="1"/>
    </xf>
    <xf numFmtId="0" fontId="34" fillId="10" borderId="24" xfId="0" applyFont="1" applyFill="1" applyBorder="1" applyAlignment="1">
      <alignment horizontal="center" vertical="center" wrapText="1"/>
    </xf>
    <xf numFmtId="0" fontId="48" fillId="0" borderId="0" xfId="0" applyFont="1" applyAlignment="1">
      <alignment vertical="center"/>
    </xf>
    <xf numFmtId="0" fontId="48" fillId="0" borderId="0" xfId="0" applyFont="1" applyAlignment="1">
      <alignment horizontal="center" vertical="center"/>
    </xf>
    <xf numFmtId="41" fontId="35" fillId="0" borderId="0" xfId="36" applyFont="1">
      <alignment vertical="center"/>
    </xf>
    <xf numFmtId="0" fontId="49" fillId="0" borderId="19" xfId="0" applyFont="1" applyBorder="1">
      <alignment vertical="center"/>
    </xf>
    <xf numFmtId="0" fontId="49" fillId="0" borderId="20" xfId="0" applyFont="1" applyBorder="1">
      <alignment vertical="center"/>
    </xf>
    <xf numFmtId="41" fontId="49" fillId="0" borderId="21" xfId="36" applyFont="1" applyBorder="1">
      <alignment vertical="center"/>
    </xf>
    <xf numFmtId="0" fontId="50" fillId="0" borderId="0" xfId="0" applyFont="1">
      <alignment vertical="center"/>
    </xf>
    <xf numFmtId="0" fontId="49" fillId="0" borderId="32" xfId="0" applyFont="1" applyBorder="1">
      <alignment vertical="center"/>
    </xf>
    <xf numFmtId="0" fontId="49" fillId="0" borderId="0" xfId="0" applyFont="1" applyBorder="1">
      <alignment vertical="center"/>
    </xf>
    <xf numFmtId="0" fontId="51" fillId="0" borderId="0" xfId="0" applyFont="1" applyBorder="1" applyAlignment="1">
      <alignment horizontal="distributed" vertical="center" indent="1"/>
    </xf>
    <xf numFmtId="0" fontId="52" fillId="0" borderId="0" xfId="0" applyFont="1" applyBorder="1" applyAlignment="1">
      <alignment horizontal="right" vertical="center" indent="1"/>
    </xf>
    <xf numFmtId="182" fontId="49" fillId="0" borderId="33" xfId="36" applyNumberFormat="1" applyFont="1" applyBorder="1">
      <alignment vertical="center"/>
    </xf>
    <xf numFmtId="0" fontId="49" fillId="0" borderId="0" xfId="0" applyFont="1" applyBorder="1" applyAlignment="1">
      <alignment horizontal="center" vertical="center"/>
    </xf>
    <xf numFmtId="41" fontId="49" fillId="0" borderId="33" xfId="36" applyFont="1" applyBorder="1">
      <alignment vertical="center"/>
    </xf>
    <xf numFmtId="0" fontId="49" fillId="0" borderId="0" xfId="0" applyFont="1" applyBorder="1" applyAlignment="1">
      <alignment horizontal="distributed" vertical="center" indent="1"/>
    </xf>
    <xf numFmtId="0" fontId="49" fillId="0" borderId="34" xfId="0" applyFont="1" applyBorder="1">
      <alignment vertical="center"/>
    </xf>
    <xf numFmtId="0" fontId="49" fillId="0" borderId="35" xfId="0" applyFont="1" applyBorder="1">
      <alignment vertical="center"/>
    </xf>
    <xf numFmtId="41" fontId="49" fillId="0" borderId="36" xfId="36" applyFont="1" applyBorder="1">
      <alignment vertical="center"/>
    </xf>
    <xf numFmtId="0" fontId="51" fillId="0" borderId="0" xfId="0" applyFont="1" applyBorder="1" applyAlignment="1">
      <alignment vertical="center"/>
    </xf>
    <xf numFmtId="0" fontId="53" fillId="0" borderId="0" xfId="0" applyFont="1" applyBorder="1" applyAlignment="1">
      <alignment horizontal="right" vertical="center" indent="1"/>
    </xf>
    <xf numFmtId="0" fontId="51" fillId="0" borderId="0" xfId="0" applyFont="1" applyBorder="1">
      <alignment vertical="center"/>
    </xf>
    <xf numFmtId="182" fontId="51" fillId="0" borderId="33" xfId="36" applyNumberFormat="1" applyFont="1" applyBorder="1">
      <alignment vertical="center"/>
    </xf>
    <xf numFmtId="0" fontId="54" fillId="0" borderId="0" xfId="0" applyFont="1">
      <alignment vertical="center"/>
    </xf>
    <xf numFmtId="0" fontId="45" fillId="0" borderId="22" xfId="0" applyFont="1" applyBorder="1" applyAlignment="1">
      <alignment horizontal="distributed" vertical="center" indent="1"/>
    </xf>
    <xf numFmtId="0" fontId="45" fillId="0" borderId="23" xfId="0" applyFont="1" applyBorder="1" applyAlignment="1">
      <alignment horizontal="center" vertical="center" wrapText="1"/>
    </xf>
    <xf numFmtId="0" fontId="45" fillId="0" borderId="23" xfId="0" applyFont="1" applyBorder="1" applyAlignment="1">
      <alignment horizontal="center" vertical="center"/>
    </xf>
    <xf numFmtId="0" fontId="45" fillId="0" borderId="24" xfId="0" applyFont="1" applyBorder="1" applyAlignment="1">
      <alignment horizontal="center" vertical="center"/>
    </xf>
    <xf numFmtId="0" fontId="45" fillId="0" borderId="25" xfId="0" applyFont="1" applyBorder="1" applyAlignment="1">
      <alignment horizontal="distributed" vertical="center" indent="1"/>
    </xf>
    <xf numFmtId="41" fontId="50" fillId="0" borderId="13" xfId="36" applyFont="1" applyBorder="1" applyAlignment="1">
      <alignment horizontal="right" vertical="center"/>
    </xf>
    <xf numFmtId="0" fontId="45" fillId="0" borderId="26" xfId="0" applyFont="1" applyBorder="1" applyAlignment="1">
      <alignment horizontal="center" vertical="center"/>
    </xf>
    <xf numFmtId="0" fontId="45" fillId="0" borderId="27" xfId="0" applyFont="1" applyBorder="1" applyAlignment="1">
      <alignment horizontal="center" vertical="center"/>
    </xf>
    <xf numFmtId="0" fontId="50" fillId="0" borderId="28" xfId="0" applyFont="1" applyBorder="1" applyAlignment="1">
      <alignment horizontal="distributed" vertical="center" indent="1"/>
    </xf>
    <xf numFmtId="0" fontId="50" fillId="0" borderId="13" xfId="0" applyFont="1" applyBorder="1">
      <alignment vertical="center"/>
    </xf>
    <xf numFmtId="0" fontId="50" fillId="0" borderId="29" xfId="0" applyFont="1" applyBorder="1" applyAlignment="1">
      <alignment horizontal="center" vertical="center"/>
    </xf>
    <xf numFmtId="0" fontId="50" fillId="0" borderId="30" xfId="0" applyFont="1" applyBorder="1" applyAlignment="1">
      <alignment horizontal="distributed" vertical="center" indent="1"/>
    </xf>
    <xf numFmtId="0" fontId="50" fillId="0" borderId="13" xfId="0" applyFont="1" applyBorder="1" applyAlignment="1">
      <alignment vertical="center" wrapText="1"/>
    </xf>
    <xf numFmtId="0" fontId="50" fillId="0" borderId="17" xfId="0" applyFont="1" applyBorder="1" applyAlignment="1">
      <alignment horizontal="center" vertical="center"/>
    </xf>
    <xf numFmtId="0" fontId="50" fillId="0" borderId="17" xfId="0" applyFont="1" applyBorder="1">
      <alignment vertical="center"/>
    </xf>
    <xf numFmtId="0" fontId="50" fillId="0" borderId="38" xfId="0" applyFont="1" applyBorder="1" applyAlignment="1">
      <alignment horizontal="distributed" vertical="center" indent="1"/>
    </xf>
    <xf numFmtId="0" fontId="50" fillId="0" borderId="40" xfId="0" applyFont="1" applyBorder="1">
      <alignment vertical="center"/>
    </xf>
    <xf numFmtId="0" fontId="50" fillId="0" borderId="31" xfId="0" applyFont="1" applyBorder="1" applyAlignment="1">
      <alignment horizontal="distributed" vertical="center" indent="1"/>
    </xf>
    <xf numFmtId="0" fontId="50" fillId="0" borderId="16" xfId="0" applyFont="1" applyBorder="1">
      <alignment vertical="center"/>
    </xf>
    <xf numFmtId="0" fontId="50" fillId="0" borderId="18" xfId="0" applyFont="1" applyBorder="1">
      <alignment vertical="center"/>
    </xf>
    <xf numFmtId="41" fontId="46" fillId="0" borderId="12" xfId="36" applyFont="1" applyFill="1" applyBorder="1" applyAlignment="1">
      <alignment horizontal="right" vertical="center" shrinkToFit="1"/>
    </xf>
    <xf numFmtId="41" fontId="34" fillId="0" borderId="13" xfId="36" applyFont="1" applyBorder="1" applyAlignment="1">
      <alignment horizontal="right" vertical="center" wrapText="1" shrinkToFit="1"/>
    </xf>
    <xf numFmtId="41" fontId="37" fillId="0" borderId="13" xfId="36" applyFont="1" applyBorder="1" applyAlignment="1">
      <alignment horizontal="right" vertical="center" wrapText="1" shrinkToFit="1"/>
    </xf>
    <xf numFmtId="41" fontId="37" fillId="0" borderId="16" xfId="36" applyFont="1" applyBorder="1" applyAlignment="1">
      <alignment horizontal="right" vertical="center" wrapText="1" shrinkToFit="1"/>
    </xf>
    <xf numFmtId="41" fontId="34" fillId="0" borderId="13" xfId="36" applyFont="1" applyBorder="1" applyAlignment="1">
      <alignment horizontal="right" vertical="center" wrapText="1"/>
    </xf>
    <xf numFmtId="0" fontId="37" fillId="0" borderId="12" xfId="0" applyFont="1" applyBorder="1" applyAlignment="1">
      <alignment vertical="center" wrapText="1"/>
    </xf>
    <xf numFmtId="41" fontId="37" fillId="0" borderId="12" xfId="36" applyFont="1" applyBorder="1" applyAlignment="1">
      <alignment horizontal="right" vertical="center" wrapText="1" shrinkToFit="1"/>
    </xf>
    <xf numFmtId="0" fontId="37" fillId="0" borderId="12" xfId="0" applyFont="1" applyBorder="1" applyAlignment="1">
      <alignment horizontal="center" vertical="center" wrapText="1"/>
    </xf>
    <xf numFmtId="0" fontId="34" fillId="0" borderId="12" xfId="0" applyFont="1" applyBorder="1" applyAlignment="1">
      <alignment horizontal="left" vertical="center" wrapText="1"/>
    </xf>
    <xf numFmtId="0" fontId="36" fillId="10" borderId="15" xfId="0" applyFont="1" applyFill="1" applyBorder="1" applyAlignment="1">
      <alignment horizontal="center" vertical="center"/>
    </xf>
    <xf numFmtId="0" fontId="34" fillId="0" borderId="16" xfId="0" applyFont="1" applyBorder="1" applyAlignment="1">
      <alignment horizontal="center" vertical="center"/>
    </xf>
    <xf numFmtId="41" fontId="37" fillId="0" borderId="16" xfId="37" applyFont="1" applyBorder="1" applyAlignment="1">
      <alignment vertical="center" wrapText="1"/>
    </xf>
    <xf numFmtId="0" fontId="34" fillId="0" borderId="16" xfId="0" applyFont="1" applyBorder="1" applyAlignment="1">
      <alignment horizontal="left" vertical="center" wrapText="1"/>
    </xf>
    <xf numFmtId="41" fontId="34" fillId="0" borderId="16" xfId="36" applyFont="1" applyBorder="1" applyAlignment="1">
      <alignment horizontal="right" vertical="center" wrapText="1" shrinkToFit="1"/>
    </xf>
    <xf numFmtId="3" fontId="34" fillId="0" borderId="16" xfId="0" applyNumberFormat="1" applyFont="1" applyBorder="1" applyAlignment="1">
      <alignment horizontal="center" vertical="center" wrapText="1"/>
    </xf>
    <xf numFmtId="0" fontId="34" fillId="0" borderId="16" xfId="0" applyFont="1" applyBorder="1" applyAlignment="1">
      <alignment vertical="center" wrapText="1"/>
    </xf>
    <xf numFmtId="0" fontId="38" fillId="0" borderId="12" xfId="0" applyFont="1" applyBorder="1" applyAlignment="1">
      <alignment horizontal="justify" vertical="center" wrapText="1"/>
    </xf>
    <xf numFmtId="41" fontId="37" fillId="0" borderId="12" xfId="37" applyFont="1" applyBorder="1" applyAlignment="1">
      <alignment vertical="center" wrapText="1"/>
    </xf>
    <xf numFmtId="0" fontId="37" fillId="0" borderId="16" xfId="0" applyFont="1" applyBorder="1" applyAlignment="1">
      <alignment horizontal="center" vertical="center" wrapText="1"/>
    </xf>
    <xf numFmtId="183" fontId="37" fillId="0" borderId="16" xfId="0" applyNumberFormat="1" applyFont="1" applyBorder="1" applyAlignment="1">
      <alignment vertical="center" wrapText="1"/>
    </xf>
    <xf numFmtId="0" fontId="34" fillId="0" borderId="12" xfId="0" applyFont="1" applyBorder="1" applyAlignment="1">
      <alignment horizontal="center" vertical="center" shrinkToFit="1"/>
    </xf>
    <xf numFmtId="0" fontId="34" fillId="0" borderId="12" xfId="0" applyNumberFormat="1" applyFont="1" applyFill="1" applyBorder="1" applyAlignment="1">
      <alignment horizontal="left" vertical="center" wrapText="1" shrinkToFit="1"/>
    </xf>
    <xf numFmtId="0" fontId="37" fillId="0" borderId="12" xfId="0" applyFont="1" applyBorder="1" applyAlignment="1">
      <alignment horizontal="center" vertical="center" wrapText="1" shrinkToFit="1"/>
    </xf>
    <xf numFmtId="0" fontId="37" fillId="0" borderId="12" xfId="0" applyFont="1" applyBorder="1" applyAlignment="1">
      <alignment horizontal="left" vertical="center" wrapText="1"/>
    </xf>
    <xf numFmtId="0" fontId="34" fillId="0" borderId="16" xfId="0" applyNumberFormat="1" applyFont="1" applyFill="1" applyBorder="1" applyAlignment="1">
      <alignment horizontal="left" vertical="center" wrapText="1" shrinkToFit="1"/>
    </xf>
    <xf numFmtId="3" fontId="37" fillId="0" borderId="16" xfId="0" applyNumberFormat="1" applyFont="1" applyBorder="1" applyAlignment="1">
      <alignment horizontal="center" vertical="center" wrapText="1" shrinkToFit="1"/>
    </xf>
    <xf numFmtId="41" fontId="37" fillId="0" borderId="16" xfId="37" applyFont="1" applyBorder="1" applyAlignment="1">
      <alignment horizontal="left" vertical="center" wrapText="1"/>
    </xf>
    <xf numFmtId="0" fontId="34" fillId="0" borderId="12" xfId="0" applyFont="1" applyBorder="1" applyAlignment="1">
      <alignment horizontal="center" vertical="center" wrapText="1" shrinkToFit="1"/>
    </xf>
    <xf numFmtId="0" fontId="34" fillId="0" borderId="16" xfId="0" applyFont="1" applyBorder="1" applyAlignment="1">
      <alignment horizontal="center" vertical="center" wrapText="1" shrinkToFit="1"/>
    </xf>
    <xf numFmtId="41" fontId="34" fillId="0" borderId="12" xfId="36" applyFont="1" applyBorder="1" applyAlignment="1">
      <alignment horizontal="right" vertical="center" wrapText="1"/>
    </xf>
    <xf numFmtId="0" fontId="37" fillId="0" borderId="12" xfId="0" applyFont="1" applyBorder="1" applyAlignment="1">
      <alignment horizontal="left" vertical="center" wrapText="1" shrinkToFit="1"/>
    </xf>
    <xf numFmtId="0" fontId="34" fillId="0" borderId="44" xfId="0" applyFont="1" applyBorder="1" applyAlignment="1">
      <alignment horizontal="center" vertical="center"/>
    </xf>
    <xf numFmtId="0" fontId="34" fillId="0" borderId="45" xfId="0" applyFont="1" applyBorder="1" applyAlignment="1">
      <alignment horizontal="center" vertical="center" shrinkToFit="1"/>
    </xf>
    <xf numFmtId="0" fontId="37" fillId="0" borderId="45" xfId="0" applyFont="1" applyBorder="1" applyAlignment="1">
      <alignment horizontal="left" vertical="center" wrapText="1"/>
    </xf>
    <xf numFmtId="41" fontId="37" fillId="0" borderId="45" xfId="36" applyFont="1" applyBorder="1" applyAlignment="1">
      <alignment horizontal="right" vertical="center" wrapText="1" shrinkToFit="1"/>
    </xf>
    <xf numFmtId="3" fontId="37" fillId="0" borderId="45" xfId="0" applyNumberFormat="1" applyFont="1" applyBorder="1" applyAlignment="1">
      <alignment horizontal="center" vertical="center" wrapText="1"/>
    </xf>
    <xf numFmtId="0" fontId="34" fillId="0" borderId="45" xfId="0" applyFont="1" applyBorder="1" applyAlignment="1">
      <alignment horizontal="center" vertical="center" wrapText="1"/>
    </xf>
    <xf numFmtId="0" fontId="36" fillId="10" borderId="46" xfId="0" applyFont="1" applyFill="1" applyBorder="1" applyAlignment="1">
      <alignment horizontal="center" vertical="center"/>
    </xf>
    <xf numFmtId="0" fontId="34" fillId="0" borderId="38" xfId="0" applyFont="1" applyBorder="1" applyAlignment="1">
      <alignment horizontal="center" vertical="center"/>
    </xf>
    <xf numFmtId="0" fontId="34" fillId="0" borderId="39" xfId="0" applyFont="1" applyBorder="1" applyAlignment="1">
      <alignment horizontal="center" vertical="center" shrinkToFit="1"/>
    </xf>
    <xf numFmtId="0" fontId="37" fillId="0" borderId="39" xfId="0" applyFont="1" applyBorder="1" applyAlignment="1">
      <alignment horizontal="left" vertical="center" wrapText="1"/>
    </xf>
    <xf numFmtId="41" fontId="37" fillId="0" borderId="39" xfId="36" applyFont="1" applyBorder="1" applyAlignment="1">
      <alignment horizontal="right" vertical="center" wrapText="1" shrinkToFit="1"/>
    </xf>
    <xf numFmtId="3" fontId="37" fillId="0" borderId="39" xfId="0" applyNumberFormat="1" applyFont="1" applyBorder="1" applyAlignment="1">
      <alignment horizontal="center" vertical="center" wrapText="1"/>
    </xf>
    <xf numFmtId="0" fontId="34" fillId="0" borderId="39" xfId="0" applyFont="1" applyBorder="1" applyAlignment="1">
      <alignment horizontal="center" vertical="center" wrapText="1"/>
    </xf>
    <xf numFmtId="0" fontId="36" fillId="10" borderId="40" xfId="0" applyFont="1" applyFill="1" applyBorder="1" applyAlignment="1">
      <alignment horizontal="center" vertical="center"/>
    </xf>
    <xf numFmtId="41" fontId="50" fillId="0" borderId="16" xfId="36" applyFont="1" applyBorder="1" applyAlignment="1">
      <alignment horizontal="right" vertical="center"/>
    </xf>
    <xf numFmtId="0" fontId="34" fillId="0" borderId="24" xfId="0" applyFont="1" applyBorder="1" applyAlignment="1">
      <alignment horizontal="center" vertical="center" wrapText="1"/>
    </xf>
    <xf numFmtId="0" fontId="37" fillId="0" borderId="42" xfId="0" applyFont="1" applyBorder="1" applyAlignment="1">
      <alignment horizontal="left" vertical="center" wrapText="1"/>
    </xf>
    <xf numFmtId="41" fontId="37" fillId="0" borderId="42" xfId="37" applyFont="1" applyBorder="1" applyAlignment="1">
      <alignment horizontal="right" vertical="center" wrapText="1"/>
    </xf>
    <xf numFmtId="0" fontId="37" fillId="0" borderId="42" xfId="0" applyFont="1" applyBorder="1" applyAlignment="1">
      <alignment horizontal="center" vertical="center" wrapText="1"/>
    </xf>
    <xf numFmtId="0" fontId="37" fillId="0" borderId="43" xfId="0" applyFont="1" applyBorder="1" applyAlignment="1">
      <alignment horizontal="left" vertical="center" wrapText="1"/>
    </xf>
    <xf numFmtId="41" fontId="37" fillId="0" borderId="43" xfId="37" applyFont="1" applyBorder="1" applyAlignment="1">
      <alignment horizontal="right" vertical="center" wrapText="1"/>
    </xf>
    <xf numFmtId="0" fontId="37" fillId="0" borderId="43" xfId="0" applyFont="1" applyBorder="1" applyAlignment="1">
      <alignment horizontal="center" vertical="center" wrapText="1"/>
    </xf>
    <xf numFmtId="0" fontId="36" fillId="0" borderId="0" xfId="0" applyFont="1" applyBorder="1" applyAlignment="1">
      <alignment horizontal="left" vertical="center"/>
    </xf>
    <xf numFmtId="0" fontId="36" fillId="0" borderId="0" xfId="0" applyFont="1" applyBorder="1" applyAlignment="1">
      <alignment vertical="center"/>
    </xf>
    <xf numFmtId="0" fontId="36" fillId="0" borderId="0" xfId="0" applyFont="1">
      <alignment vertical="center"/>
    </xf>
    <xf numFmtId="0" fontId="34" fillId="0" borderId="13" xfId="0" applyFont="1" applyFill="1" applyBorder="1" applyAlignment="1">
      <alignment horizontal="center" vertical="center" wrapText="1" shrinkToFit="1"/>
    </xf>
    <xf numFmtId="0" fontId="37" fillId="0" borderId="13" xfId="0" applyFont="1" applyFill="1" applyBorder="1" applyAlignment="1">
      <alignment horizontal="left" vertical="center" wrapText="1"/>
    </xf>
    <xf numFmtId="0" fontId="34" fillId="0" borderId="13" xfId="0" applyFont="1" applyFill="1" applyBorder="1" applyAlignment="1">
      <alignment horizontal="left" vertical="center" wrapText="1"/>
    </xf>
    <xf numFmtId="0" fontId="34" fillId="0" borderId="13" xfId="0" applyFont="1" applyFill="1" applyBorder="1" applyAlignment="1">
      <alignment vertical="center" wrapText="1"/>
    </xf>
    <xf numFmtId="0" fontId="34" fillId="0" borderId="13" xfId="0" applyFont="1" applyFill="1" applyBorder="1" applyAlignment="1">
      <alignment vertical="center" wrapText="1" shrinkToFit="1"/>
    </xf>
    <xf numFmtId="41" fontId="37" fillId="0" borderId="13" xfId="37" applyFont="1" applyBorder="1" applyAlignment="1">
      <alignment horizontal="right" vertical="center" wrapText="1"/>
    </xf>
    <xf numFmtId="41" fontId="37" fillId="0" borderId="16" xfId="37" applyFont="1" applyBorder="1" applyAlignment="1">
      <alignment horizontal="right" vertical="center" wrapText="1"/>
    </xf>
    <xf numFmtId="0" fontId="37" fillId="0" borderId="45" xfId="0" applyFont="1" applyBorder="1" applyAlignment="1">
      <alignment vertical="center" wrapText="1"/>
    </xf>
    <xf numFmtId="0" fontId="37" fillId="0" borderId="45" xfId="0" applyFont="1" applyBorder="1" applyAlignment="1">
      <alignment horizontal="center" vertical="center" wrapText="1"/>
    </xf>
    <xf numFmtId="0" fontId="36" fillId="0" borderId="0" xfId="0" applyFont="1" applyAlignment="1">
      <alignment horizontal="center" vertical="center"/>
    </xf>
    <xf numFmtId="0" fontId="37" fillId="0" borderId="57" xfId="0" applyFont="1" applyBorder="1" applyAlignment="1">
      <alignment horizontal="left" vertical="center" wrapText="1"/>
    </xf>
    <xf numFmtId="0" fontId="37" fillId="0" borderId="57" xfId="0" applyFont="1" applyBorder="1" applyAlignment="1">
      <alignment horizontal="center" vertical="center" wrapText="1"/>
    </xf>
    <xf numFmtId="0" fontId="34" fillId="0" borderId="57" xfId="0" applyFont="1" applyBorder="1" applyAlignment="1">
      <alignment horizontal="center" vertical="center" wrapText="1"/>
    </xf>
    <xf numFmtId="0" fontId="36" fillId="10" borderId="29" xfId="0" applyFont="1" applyFill="1" applyBorder="1" applyAlignment="1">
      <alignment horizontal="center" vertical="center"/>
    </xf>
    <xf numFmtId="0" fontId="37" fillId="0" borderId="41" xfId="0" applyFont="1" applyBorder="1" applyAlignment="1">
      <alignment horizontal="left" vertical="center" wrapText="1"/>
    </xf>
    <xf numFmtId="41" fontId="37" fillId="0" borderId="41" xfId="37" applyFont="1" applyBorder="1" applyAlignment="1">
      <alignment horizontal="right" vertical="center" wrapText="1"/>
    </xf>
    <xf numFmtId="3" fontId="37" fillId="0" borderId="41" xfId="0" applyNumberFormat="1" applyFont="1" applyBorder="1" applyAlignment="1">
      <alignment horizontal="center" vertical="center" wrapText="1"/>
    </xf>
    <xf numFmtId="0" fontId="37" fillId="0" borderId="41" xfId="0" applyFont="1" applyBorder="1" applyAlignment="1">
      <alignment horizontal="center" vertical="center" wrapText="1"/>
    </xf>
    <xf numFmtId="0" fontId="56" fillId="0" borderId="13" xfId="0" applyFont="1" applyFill="1" applyBorder="1" applyAlignment="1">
      <alignment horizontal="left" vertical="center" wrapText="1"/>
    </xf>
    <xf numFmtId="0" fontId="37" fillId="0" borderId="13" xfId="0" applyFont="1" applyFill="1" applyBorder="1" applyAlignment="1">
      <alignment horizontal="center" vertical="center" wrapText="1" shrinkToFit="1"/>
    </xf>
    <xf numFmtId="41" fontId="37" fillId="0" borderId="13" xfId="37" applyFont="1" applyFill="1" applyBorder="1" applyAlignment="1">
      <alignment horizontal="left" vertical="center" wrapText="1" shrinkToFit="1"/>
    </xf>
    <xf numFmtId="183" fontId="37" fillId="0" borderId="13" xfId="0" applyNumberFormat="1" applyFont="1" applyBorder="1" applyAlignment="1">
      <alignment horizontal="center" vertical="center" wrapText="1"/>
    </xf>
    <xf numFmtId="37" fontId="34" fillId="0" borderId="13" xfId="0" applyNumberFormat="1" applyFont="1" applyFill="1" applyBorder="1" applyAlignment="1">
      <alignment horizontal="right" vertical="center" wrapText="1" shrinkToFit="1"/>
    </xf>
    <xf numFmtId="0" fontId="34" fillId="0" borderId="13" xfId="0" applyFont="1" applyFill="1" applyBorder="1" applyAlignment="1">
      <alignment horizontal="center" vertical="center" wrapText="1"/>
    </xf>
    <xf numFmtId="0" fontId="34" fillId="0" borderId="12" xfId="0" applyFont="1" applyFill="1" applyBorder="1" applyAlignment="1">
      <alignment horizontal="left" vertical="center" wrapText="1"/>
    </xf>
    <xf numFmtId="0" fontId="34" fillId="0" borderId="12" xfId="0" applyFont="1" applyFill="1" applyBorder="1" applyAlignment="1">
      <alignment horizontal="center" vertical="center" wrapText="1" shrinkToFit="1"/>
    </xf>
    <xf numFmtId="0" fontId="34" fillId="0" borderId="16" xfId="0" applyFont="1" applyFill="1" applyBorder="1" applyAlignment="1">
      <alignment horizontal="left" vertical="center" wrapText="1"/>
    </xf>
    <xf numFmtId="0" fontId="34" fillId="0" borderId="16" xfId="0" applyFont="1" applyFill="1" applyBorder="1" applyAlignment="1">
      <alignment horizontal="center" vertical="center" wrapText="1" shrinkToFit="1"/>
    </xf>
    <xf numFmtId="0" fontId="34" fillId="0" borderId="12" xfId="0" applyFont="1" applyFill="1" applyBorder="1" applyAlignment="1">
      <alignment vertical="center" wrapText="1"/>
    </xf>
    <xf numFmtId="41" fontId="37" fillId="0" borderId="12" xfId="37" applyFont="1" applyBorder="1" applyAlignment="1">
      <alignment horizontal="right" vertical="center" wrapText="1"/>
    </xf>
    <xf numFmtId="3" fontId="37" fillId="0" borderId="12" xfId="0" applyNumberFormat="1" applyFont="1" applyBorder="1" applyAlignment="1">
      <alignment horizontal="center" vertical="center" wrapText="1"/>
    </xf>
    <xf numFmtId="41" fontId="37" fillId="0" borderId="12" xfId="37" applyFont="1" applyBorder="1" applyAlignment="1">
      <alignment horizontal="left" vertical="center" wrapText="1"/>
    </xf>
    <xf numFmtId="41" fontId="37" fillId="0" borderId="13" xfId="36" applyFont="1" applyFill="1" applyBorder="1" applyAlignment="1">
      <alignment horizontal="left" vertical="center" wrapText="1" shrinkToFit="1"/>
    </xf>
    <xf numFmtId="41" fontId="37" fillId="0" borderId="13" xfId="36" applyFont="1" applyBorder="1" applyAlignment="1">
      <alignment horizontal="left" vertical="center" wrapText="1"/>
    </xf>
    <xf numFmtId="41" fontId="34" fillId="0" borderId="16" xfId="36" applyFont="1" applyFill="1" applyBorder="1" applyAlignment="1">
      <alignment horizontal="left" vertical="center" wrapText="1"/>
    </xf>
    <xf numFmtId="41" fontId="34" fillId="0" borderId="12" xfId="36" applyFont="1" applyBorder="1" applyAlignment="1">
      <alignment horizontal="left" vertical="center" wrapText="1"/>
    </xf>
    <xf numFmtId="41" fontId="34" fillId="0" borderId="13" xfId="36" applyFont="1" applyBorder="1" applyAlignment="1">
      <alignment horizontal="left" vertical="center" wrapText="1"/>
    </xf>
    <xf numFmtId="41" fontId="34" fillId="0" borderId="13" xfId="36" applyFont="1" applyFill="1" applyBorder="1" applyAlignment="1">
      <alignment horizontal="left" vertical="center" wrapText="1"/>
    </xf>
    <xf numFmtId="41" fontId="34" fillId="0" borderId="16" xfId="36" applyFont="1" applyBorder="1" applyAlignment="1">
      <alignment horizontal="left" vertical="center" wrapText="1"/>
    </xf>
    <xf numFmtId="41" fontId="34" fillId="0" borderId="13" xfId="36" applyFont="1" applyBorder="1" applyAlignment="1">
      <alignment horizontal="left" vertical="center" wrapText="1" shrinkToFit="1"/>
    </xf>
    <xf numFmtId="41" fontId="37" fillId="0" borderId="12" xfId="36" applyFont="1" applyBorder="1" applyAlignment="1">
      <alignment horizontal="left" vertical="center" wrapText="1"/>
    </xf>
    <xf numFmtId="41" fontId="37" fillId="0" borderId="16" xfId="36" applyFont="1" applyBorder="1" applyAlignment="1">
      <alignment horizontal="left" vertical="center" wrapText="1"/>
    </xf>
    <xf numFmtId="41" fontId="37" fillId="0" borderId="13" xfId="36" applyFont="1" applyBorder="1" applyAlignment="1">
      <alignment horizontal="right" vertical="center" wrapText="1"/>
    </xf>
    <xf numFmtId="41" fontId="34" fillId="0" borderId="16" xfId="36" applyFont="1" applyBorder="1" applyAlignment="1">
      <alignment horizontal="right" vertical="center" wrapText="1"/>
    </xf>
    <xf numFmtId="41" fontId="37" fillId="0" borderId="12" xfId="36" applyFont="1" applyBorder="1" applyAlignment="1">
      <alignment horizontal="right" vertical="center" wrapText="1"/>
    </xf>
    <xf numFmtId="41" fontId="37" fillId="0" borderId="16" xfId="36" applyFont="1" applyBorder="1" applyAlignment="1">
      <alignment horizontal="right" vertical="center" wrapText="1"/>
    </xf>
    <xf numFmtId="41" fontId="50" fillId="0" borderId="39" xfId="36" applyFont="1" applyBorder="1" applyAlignment="1">
      <alignment horizontal="right" vertical="center"/>
    </xf>
    <xf numFmtId="0" fontId="50" fillId="0" borderId="40" xfId="0" applyFont="1" applyBorder="1" applyAlignment="1">
      <alignment horizontal="center" vertical="center"/>
    </xf>
    <xf numFmtId="0" fontId="50" fillId="0" borderId="39" xfId="0" applyFont="1" applyBorder="1">
      <alignment vertical="center"/>
    </xf>
    <xf numFmtId="0" fontId="50" fillId="0" borderId="44" xfId="0" applyFont="1" applyBorder="1" applyAlignment="1">
      <alignment horizontal="distributed" vertical="center" indent="1"/>
    </xf>
    <xf numFmtId="41" fontId="50" fillId="0" borderId="45" xfId="36" applyFont="1" applyBorder="1" applyAlignment="1">
      <alignment horizontal="right" vertical="center"/>
    </xf>
    <xf numFmtId="0" fontId="50" fillId="0" borderId="45" xfId="0" applyFont="1" applyBorder="1">
      <alignment vertical="center"/>
    </xf>
    <xf numFmtId="0" fontId="50" fillId="0" borderId="46" xfId="0" applyFont="1" applyBorder="1">
      <alignment vertical="center"/>
    </xf>
    <xf numFmtId="0" fontId="37" fillId="0" borderId="13" xfId="41" applyFont="1" applyFill="1" applyBorder="1" applyAlignment="1">
      <alignment horizontal="center" vertical="center" shrinkToFit="1"/>
    </xf>
    <xf numFmtId="176" fontId="34" fillId="0" borderId="12" xfId="0" applyNumberFormat="1" applyFont="1" applyFill="1" applyBorder="1" applyAlignment="1">
      <alignment horizontal="left" vertical="center" wrapText="1"/>
    </xf>
    <xf numFmtId="176" fontId="34" fillId="0" borderId="12" xfId="0" applyNumberFormat="1" applyFont="1" applyFill="1" applyBorder="1" applyAlignment="1">
      <alignment horizontal="center" vertical="center" wrapText="1"/>
    </xf>
    <xf numFmtId="0" fontId="34" fillId="0" borderId="12" xfId="41" applyNumberFormat="1" applyFont="1" applyFill="1" applyBorder="1" applyAlignment="1">
      <alignment horizontal="left" vertical="center" wrapText="1" shrinkToFit="1"/>
    </xf>
    <xf numFmtId="0" fontId="34" fillId="0" borderId="59" xfId="0" applyFont="1" applyBorder="1" applyAlignment="1">
      <alignment horizontal="center" vertical="center"/>
    </xf>
    <xf numFmtId="0" fontId="34" fillId="0" borderId="12" xfId="41" applyFont="1" applyBorder="1" applyAlignment="1">
      <alignment horizontal="center" vertical="center"/>
    </xf>
    <xf numFmtId="0" fontId="37" fillId="0" borderId="12" xfId="41" applyFont="1" applyFill="1" applyBorder="1" applyAlignment="1">
      <alignment horizontal="center" vertical="center" shrinkToFit="1"/>
    </xf>
    <xf numFmtId="0" fontId="34" fillId="10" borderId="18" xfId="41" applyFont="1" applyFill="1" applyBorder="1" applyAlignment="1">
      <alignment horizontal="center" vertical="center"/>
    </xf>
    <xf numFmtId="0" fontId="34" fillId="0" borderId="16" xfId="41" applyFont="1" applyBorder="1" applyAlignment="1">
      <alignment horizontal="center" vertical="center"/>
    </xf>
    <xf numFmtId="41" fontId="34" fillId="0" borderId="16" xfId="36" applyFont="1" applyBorder="1" applyAlignment="1">
      <alignment horizontal="right" vertical="center"/>
    </xf>
    <xf numFmtId="0" fontId="37" fillId="0" borderId="16" xfId="41" applyFont="1" applyFill="1" applyBorder="1" applyAlignment="1">
      <alignment horizontal="center" vertical="center" shrinkToFit="1"/>
    </xf>
    <xf numFmtId="41" fontId="34" fillId="0" borderId="13" xfId="36" applyFont="1" applyBorder="1" applyAlignment="1">
      <alignment horizontal="right" vertical="center"/>
    </xf>
    <xf numFmtId="41" fontId="37" fillId="0" borderId="13" xfId="36" applyFont="1" applyBorder="1" applyAlignment="1">
      <alignment horizontal="center" vertical="center" wrapText="1"/>
    </xf>
    <xf numFmtId="41" fontId="37" fillId="0" borderId="13" xfId="37" applyFont="1" applyBorder="1" applyAlignment="1">
      <alignment horizontal="center" vertical="center" wrapText="1"/>
    </xf>
    <xf numFmtId="0" fontId="34" fillId="10" borderId="46" xfId="41" applyFont="1" applyFill="1" applyBorder="1" applyAlignment="1">
      <alignment horizontal="center" vertical="center"/>
    </xf>
    <xf numFmtId="0" fontId="34" fillId="0" borderId="45" xfId="41" applyFont="1" applyBorder="1" applyAlignment="1">
      <alignment horizontal="center" vertical="center"/>
    </xf>
    <xf numFmtId="0" fontId="37" fillId="0" borderId="45" xfId="41" applyFont="1" applyFill="1" applyBorder="1" applyAlignment="1">
      <alignment horizontal="center" vertical="center" shrinkToFit="1"/>
    </xf>
    <xf numFmtId="0" fontId="34" fillId="12" borderId="13" xfId="0" applyFont="1" applyFill="1" applyBorder="1" applyAlignment="1">
      <alignment horizontal="left" vertical="center" wrapText="1" shrinkToFit="1"/>
    </xf>
    <xf numFmtId="0" fontId="34" fillId="0" borderId="13" xfId="0" applyFont="1" applyBorder="1" applyAlignment="1">
      <alignment horizontal="left" vertical="center" wrapText="1" shrinkToFit="1"/>
    </xf>
    <xf numFmtId="176" fontId="34" fillId="0" borderId="13" xfId="0" applyNumberFormat="1" applyFont="1" applyFill="1" applyBorder="1" applyAlignment="1">
      <alignment horizontal="left" vertical="center" wrapText="1" shrinkToFit="1"/>
    </xf>
    <xf numFmtId="176" fontId="34" fillId="0" borderId="13" xfId="0" applyNumberFormat="1" applyFont="1" applyFill="1" applyBorder="1" applyAlignment="1">
      <alignment horizontal="center" vertical="center" wrapText="1" shrinkToFit="1"/>
    </xf>
    <xf numFmtId="184" fontId="37" fillId="0" borderId="13" xfId="0" applyNumberFormat="1" applyFont="1" applyFill="1" applyBorder="1" applyAlignment="1">
      <alignment horizontal="center" vertical="center" wrapText="1"/>
    </xf>
    <xf numFmtId="0" fontId="34" fillId="0" borderId="13" xfId="41" applyNumberFormat="1" applyFont="1" applyFill="1" applyBorder="1" applyAlignment="1">
      <alignment horizontal="left" vertical="center" wrapText="1" shrinkToFit="1"/>
    </xf>
    <xf numFmtId="0" fontId="34" fillId="10" borderId="15" xfId="41" applyFont="1" applyFill="1" applyBorder="1" applyAlignment="1">
      <alignment horizontal="center" vertical="center"/>
    </xf>
    <xf numFmtId="0" fontId="34" fillId="10" borderId="17" xfId="41" applyFont="1" applyFill="1" applyBorder="1" applyAlignment="1">
      <alignment horizontal="center" vertical="center"/>
    </xf>
    <xf numFmtId="0" fontId="34" fillId="0" borderId="13" xfId="41" applyFont="1" applyBorder="1" applyAlignment="1">
      <alignment horizontal="center" vertical="center"/>
    </xf>
    <xf numFmtId="3" fontId="37" fillId="0" borderId="13" xfId="41" applyNumberFormat="1" applyFont="1" applyBorder="1" applyAlignment="1">
      <alignment horizontal="left" vertical="center" wrapText="1"/>
    </xf>
    <xf numFmtId="0" fontId="34" fillId="0" borderId="68" xfId="0" applyFont="1" applyBorder="1" applyAlignment="1">
      <alignment horizontal="center" vertical="center"/>
    </xf>
    <xf numFmtId="0" fontId="34" fillId="0" borderId="16" xfId="41" applyNumberFormat="1" applyFont="1" applyFill="1" applyBorder="1" applyAlignment="1">
      <alignment horizontal="left" vertical="center" wrapText="1" shrinkToFit="1"/>
    </xf>
    <xf numFmtId="176" fontId="34" fillId="0" borderId="16" xfId="0" applyNumberFormat="1" applyFont="1" applyFill="1" applyBorder="1" applyAlignment="1">
      <alignment horizontal="center" vertical="center" wrapText="1"/>
    </xf>
    <xf numFmtId="176" fontId="34" fillId="0" borderId="16" xfId="0" applyNumberFormat="1" applyFont="1" applyFill="1" applyBorder="1" applyAlignment="1">
      <alignment horizontal="left" vertical="center" wrapText="1"/>
    </xf>
    <xf numFmtId="41" fontId="34" fillId="0" borderId="12" xfId="36" applyFont="1" applyBorder="1" applyAlignment="1">
      <alignment horizontal="right" vertical="center"/>
    </xf>
    <xf numFmtId="176" fontId="34" fillId="0" borderId="16" xfId="0" applyNumberFormat="1" applyFont="1" applyFill="1" applyBorder="1" applyAlignment="1">
      <alignment horizontal="center" vertical="center" wrapText="1" shrinkToFit="1"/>
    </xf>
    <xf numFmtId="176" fontId="34" fillId="0" borderId="16" xfId="0" applyNumberFormat="1" applyFont="1" applyFill="1" applyBorder="1" applyAlignment="1">
      <alignment horizontal="left" vertical="center" wrapText="1" shrinkToFit="1"/>
    </xf>
    <xf numFmtId="177" fontId="36" fillId="0" borderId="12" xfId="0" applyNumberFormat="1" applyFont="1" applyBorder="1" applyAlignment="1">
      <alignment horizontal="center" vertical="center" wrapText="1"/>
    </xf>
    <xf numFmtId="0" fontId="35" fillId="0" borderId="0" xfId="0" applyFont="1" applyAlignment="1">
      <alignment vertical="center" wrapText="1"/>
    </xf>
    <xf numFmtId="0" fontId="39" fillId="0" borderId="0" xfId="0" applyFont="1" applyBorder="1" applyAlignment="1">
      <alignment vertical="center" wrapText="1"/>
    </xf>
    <xf numFmtId="0" fontId="34" fillId="0" borderId="58" xfId="0" applyFont="1" applyBorder="1" applyAlignment="1">
      <alignment horizontal="center" vertical="center"/>
    </xf>
    <xf numFmtId="0" fontId="34" fillId="0" borderId="34" xfId="0" applyFont="1" applyBorder="1" applyAlignment="1">
      <alignment horizontal="center" vertical="center"/>
    </xf>
    <xf numFmtId="0" fontId="38" fillId="0" borderId="16" xfId="0" applyFont="1" applyBorder="1" applyAlignment="1">
      <alignment horizontal="center" vertical="center" wrapText="1"/>
    </xf>
    <xf numFmtId="0" fontId="34" fillId="0" borderId="28" xfId="0" applyFont="1" applyBorder="1" applyAlignment="1">
      <alignment horizontal="center" vertical="center"/>
    </xf>
    <xf numFmtId="0" fontId="36" fillId="4" borderId="17" xfId="0" applyFont="1" applyFill="1" applyBorder="1" applyAlignment="1">
      <alignment horizontal="center" vertical="center"/>
    </xf>
    <xf numFmtId="41" fontId="34" fillId="0" borderId="13" xfId="37" applyFont="1" applyBorder="1" applyAlignment="1">
      <alignment horizontal="right" vertical="center" wrapText="1"/>
    </xf>
    <xf numFmtId="0" fontId="37" fillId="0" borderId="39" xfId="0" applyFont="1" applyBorder="1" applyAlignment="1">
      <alignment vertical="center" wrapText="1"/>
    </xf>
    <xf numFmtId="0" fontId="36" fillId="4" borderId="15" xfId="0" applyFont="1" applyFill="1" applyBorder="1" applyAlignment="1">
      <alignment horizontal="center" vertical="center"/>
    </xf>
    <xf numFmtId="0" fontId="34" fillId="0" borderId="25" xfId="0" applyFont="1" applyBorder="1" applyAlignment="1">
      <alignment horizontal="center" vertical="center"/>
    </xf>
    <xf numFmtId="0" fontId="34" fillId="0" borderId="26" xfId="0" applyFont="1" applyBorder="1" applyAlignment="1">
      <alignment horizontal="center" vertical="center"/>
    </xf>
    <xf numFmtId="177" fontId="36" fillId="0" borderId="26" xfId="0" applyNumberFormat="1" applyFont="1" applyBorder="1" applyAlignment="1">
      <alignment horizontal="center" vertical="center" wrapText="1"/>
    </xf>
    <xf numFmtId="41" fontId="46" fillId="0" borderId="26" xfId="36" applyFont="1" applyFill="1" applyBorder="1" applyAlignment="1">
      <alignment horizontal="right" vertical="center" shrinkToFit="1"/>
    </xf>
    <xf numFmtId="0" fontId="34" fillId="0" borderId="26" xfId="0" applyFont="1" applyBorder="1" applyAlignment="1">
      <alignment horizontal="center" vertical="center" wrapText="1"/>
    </xf>
    <xf numFmtId="0" fontId="34" fillId="10" borderId="27" xfId="0" applyFont="1" applyFill="1" applyBorder="1">
      <alignment vertical="center"/>
    </xf>
    <xf numFmtId="0" fontId="38" fillId="10" borderId="17" xfId="0" applyFont="1" applyFill="1" applyBorder="1" applyAlignment="1">
      <alignment horizontal="center" vertical="center" wrapText="1"/>
    </xf>
    <xf numFmtId="41" fontId="38" fillId="0" borderId="13" xfId="36" applyFont="1" applyBorder="1" applyAlignment="1">
      <alignment horizontal="right" vertical="center" wrapText="1"/>
    </xf>
    <xf numFmtId="41" fontId="50" fillId="0" borderId="57" xfId="36" applyFont="1" applyBorder="1" applyAlignment="1">
      <alignment horizontal="right" vertical="center"/>
    </xf>
    <xf numFmtId="0" fontId="50" fillId="0" borderId="57" xfId="0" applyFont="1" applyBorder="1">
      <alignment vertical="center"/>
    </xf>
    <xf numFmtId="0" fontId="36" fillId="4" borderId="18" xfId="0" applyFont="1" applyFill="1" applyBorder="1" applyAlignment="1">
      <alignment horizontal="center" vertical="center"/>
    </xf>
    <xf numFmtId="0" fontId="50" fillId="0" borderId="16" xfId="0" applyFont="1" applyBorder="1" applyAlignment="1">
      <alignment vertical="center" wrapText="1"/>
    </xf>
    <xf numFmtId="0" fontId="34" fillId="0" borderId="0" xfId="0" applyFont="1" applyBorder="1" applyAlignment="1">
      <alignment vertical="center"/>
    </xf>
    <xf numFmtId="0" fontId="34" fillId="11" borderId="15" xfId="0" applyFont="1" applyFill="1" applyBorder="1">
      <alignment vertical="center"/>
    </xf>
    <xf numFmtId="0" fontId="34" fillId="0" borderId="0" xfId="0" applyFont="1" applyAlignment="1">
      <alignment vertical="center" wrapText="1"/>
    </xf>
    <xf numFmtId="0" fontId="37" fillId="0" borderId="41" xfId="0" applyFont="1" applyFill="1" applyBorder="1" applyAlignment="1">
      <alignment horizontal="center" vertical="center" shrinkToFit="1"/>
    </xf>
    <xf numFmtId="183" fontId="37" fillId="0" borderId="41" xfId="37" applyNumberFormat="1" applyFont="1" applyBorder="1" applyAlignment="1">
      <alignment horizontal="right" vertical="center" wrapText="1" shrinkToFit="1"/>
    </xf>
    <xf numFmtId="0" fontId="37" fillId="0" borderId="41" xfId="0" applyFont="1" applyBorder="1" applyAlignment="1">
      <alignment horizontal="justify" vertical="center" wrapText="1"/>
    </xf>
    <xf numFmtId="0" fontId="37" fillId="0" borderId="41" xfId="0" applyFont="1" applyBorder="1" applyAlignment="1">
      <alignment horizontal="left" vertical="center" wrapText="1" shrinkToFit="1"/>
    </xf>
    <xf numFmtId="0" fontId="37" fillId="0" borderId="41" xfId="0" applyFont="1" applyBorder="1" applyAlignment="1">
      <alignment horizontal="center" vertical="center"/>
    </xf>
    <xf numFmtId="185" fontId="37" fillId="0" borderId="41" xfId="37" applyNumberFormat="1" applyFont="1" applyBorder="1" applyAlignment="1">
      <alignment horizontal="right" vertical="center" wrapText="1" shrinkToFit="1"/>
    </xf>
    <xf numFmtId="0" fontId="56" fillId="0" borderId="41" xfId="0" applyFont="1" applyFill="1" applyBorder="1" applyAlignment="1">
      <alignment horizontal="center" vertical="center" shrinkToFit="1"/>
    </xf>
    <xf numFmtId="0" fontId="34" fillId="0" borderId="41" xfId="0" applyFont="1" applyBorder="1" applyAlignment="1">
      <alignment horizontal="center" vertical="center" wrapText="1"/>
    </xf>
    <xf numFmtId="0" fontId="34" fillId="0" borderId="41" xfId="0" applyFont="1" applyBorder="1" applyAlignment="1">
      <alignment horizontal="center" vertical="center" shrinkToFit="1"/>
    </xf>
    <xf numFmtId="0" fontId="56" fillId="0" borderId="41" xfId="0" applyFont="1" applyFill="1" applyBorder="1" applyAlignment="1">
      <alignment horizontal="left" vertical="center" wrapText="1" shrinkToFit="1"/>
    </xf>
    <xf numFmtId="41" fontId="56" fillId="0" borderId="41" xfId="37" applyFont="1" applyFill="1" applyBorder="1" applyAlignment="1">
      <alignment horizontal="right" vertical="center" shrinkToFit="1"/>
    </xf>
    <xf numFmtId="0" fontId="56" fillId="0" borderId="41" xfId="0" applyFont="1" applyFill="1" applyBorder="1" applyAlignment="1">
      <alignment horizontal="center" vertical="center" wrapText="1" shrinkToFit="1"/>
    </xf>
    <xf numFmtId="41" fontId="56" fillId="0" borderId="41" xfId="37" applyFont="1" applyFill="1" applyBorder="1" applyAlignment="1">
      <alignment horizontal="left" vertical="center" wrapText="1" shrinkToFit="1"/>
    </xf>
    <xf numFmtId="3" fontId="56" fillId="0" borderId="41" xfId="0" applyNumberFormat="1" applyFont="1" applyBorder="1" applyAlignment="1">
      <alignment horizontal="center" vertical="center" wrapText="1"/>
    </xf>
    <xf numFmtId="0" fontId="56" fillId="0" borderId="41" xfId="0" applyFont="1" applyBorder="1" applyAlignment="1">
      <alignment horizontal="left" vertical="center" wrapText="1" shrinkToFit="1"/>
    </xf>
    <xf numFmtId="41" fontId="56" fillId="0" borderId="41" xfId="37" applyFont="1" applyBorder="1" applyAlignment="1">
      <alignment horizontal="right" vertical="center" wrapText="1"/>
    </xf>
    <xf numFmtId="0" fontId="56" fillId="0" borderId="41" xfId="0" applyFont="1" applyBorder="1" applyAlignment="1">
      <alignment horizontal="left" vertical="center" wrapText="1"/>
    </xf>
    <xf numFmtId="0" fontId="56" fillId="0" borderId="41" xfId="0" applyFont="1" applyBorder="1" applyAlignment="1">
      <alignment horizontal="center" vertical="center" wrapText="1"/>
    </xf>
    <xf numFmtId="0" fontId="38" fillId="0" borderId="41" xfId="0" applyFont="1" applyBorder="1" applyAlignment="1">
      <alignment horizontal="left" vertical="center" wrapText="1" shrinkToFit="1"/>
    </xf>
    <xf numFmtId="0" fontId="34" fillId="0" borderId="41" xfId="0" applyFont="1" applyBorder="1" applyAlignment="1">
      <alignment horizontal="left" vertical="center" wrapText="1"/>
    </xf>
    <xf numFmtId="0" fontId="34" fillId="0" borderId="41" xfId="0" applyFont="1" applyBorder="1" applyAlignment="1">
      <alignment horizontal="center" vertical="center"/>
    </xf>
    <xf numFmtId="0" fontId="56" fillId="12" borderId="41" xfId="0" applyNumberFormat="1" applyFont="1" applyFill="1" applyBorder="1" applyAlignment="1">
      <alignment horizontal="left" vertical="center" wrapText="1" shrinkToFit="1"/>
    </xf>
    <xf numFmtId="41" fontId="56" fillId="0" borderId="41" xfId="37" applyFont="1" applyBorder="1" applyAlignment="1">
      <alignment horizontal="left" vertical="center" wrapText="1"/>
    </xf>
    <xf numFmtId="41" fontId="56" fillId="0" borderId="41" xfId="37" applyFont="1" applyBorder="1" applyAlignment="1">
      <alignment vertical="center" wrapText="1"/>
    </xf>
    <xf numFmtId="0" fontId="37" fillId="0" borderId="69" xfId="0" applyFont="1" applyFill="1" applyBorder="1" applyAlignment="1">
      <alignment horizontal="center" vertical="center" shrinkToFit="1"/>
    </xf>
    <xf numFmtId="0" fontId="37" fillId="10" borderId="51" xfId="0" applyFont="1" applyFill="1" applyBorder="1" applyAlignment="1">
      <alignment horizontal="center" vertical="center" wrapText="1"/>
    </xf>
    <xf numFmtId="0" fontId="37" fillId="10" borderId="51" xfId="0" applyFont="1" applyFill="1" applyBorder="1" applyAlignment="1">
      <alignment horizontal="center" vertical="center"/>
    </xf>
    <xf numFmtId="0" fontId="34" fillId="10" borderId="51" xfId="0" applyFont="1" applyFill="1" applyBorder="1" applyAlignment="1">
      <alignment horizontal="center" vertical="center" wrapText="1"/>
    </xf>
    <xf numFmtId="0" fontId="34" fillId="10" borderId="51" xfId="0" applyFont="1" applyFill="1" applyBorder="1" applyAlignment="1">
      <alignment horizontal="center" vertical="center"/>
    </xf>
    <xf numFmtId="0" fontId="37" fillId="0" borderId="70" xfId="0" applyFont="1" applyFill="1" applyBorder="1" applyAlignment="1">
      <alignment horizontal="center" vertical="center" shrinkToFit="1"/>
    </xf>
    <xf numFmtId="0" fontId="34" fillId="0" borderId="43" xfId="0" applyFont="1" applyBorder="1" applyAlignment="1">
      <alignment horizontal="center" vertical="center" shrinkToFit="1"/>
    </xf>
    <xf numFmtId="0" fontId="56" fillId="12" borderId="43" xfId="0" applyNumberFormat="1" applyFont="1" applyFill="1" applyBorder="1" applyAlignment="1">
      <alignment horizontal="left" vertical="center" wrapText="1" shrinkToFit="1"/>
    </xf>
    <xf numFmtId="41" fontId="56" fillId="0" borderId="43" xfId="37" applyFont="1" applyBorder="1" applyAlignment="1">
      <alignment vertical="center" wrapText="1"/>
    </xf>
    <xf numFmtId="3" fontId="56" fillId="0" borderId="43" xfId="0" applyNumberFormat="1" applyFont="1" applyBorder="1" applyAlignment="1">
      <alignment horizontal="center" vertical="center" wrapText="1"/>
    </xf>
    <xf numFmtId="0" fontId="56" fillId="0" borderId="43" xfId="0" applyFont="1" applyBorder="1" applyAlignment="1">
      <alignment horizontal="center" vertical="center" wrapText="1"/>
    </xf>
    <xf numFmtId="0" fontId="56" fillId="0" borderId="43" xfId="0" applyFont="1" applyBorder="1" applyAlignment="1">
      <alignment horizontal="left" vertical="center" wrapText="1"/>
    </xf>
    <xf numFmtId="0" fontId="34" fillId="0" borderId="43" xfId="0" applyFont="1" applyBorder="1" applyAlignment="1">
      <alignment horizontal="center" vertical="center"/>
    </xf>
    <xf numFmtId="0" fontId="34" fillId="10" borderId="52" xfId="0" applyFont="1" applyFill="1" applyBorder="1" applyAlignment="1">
      <alignment horizontal="center" vertical="center"/>
    </xf>
    <xf numFmtId="0" fontId="37" fillId="0" borderId="71" xfId="0" applyFont="1" applyFill="1" applyBorder="1" applyAlignment="1">
      <alignment horizontal="center" vertical="center" shrinkToFit="1"/>
    </xf>
    <xf numFmtId="0" fontId="37" fillId="0" borderId="42" xfId="0" applyFont="1" applyFill="1" applyBorder="1" applyAlignment="1">
      <alignment horizontal="center" vertical="center" shrinkToFit="1"/>
    </xf>
    <xf numFmtId="0" fontId="37" fillId="0" borderId="42" xfId="0" applyFont="1" applyBorder="1" applyAlignment="1">
      <alignment horizontal="left" vertical="center" wrapText="1" shrinkToFit="1"/>
    </xf>
    <xf numFmtId="183" fontId="37" fillId="0" borderId="42" xfId="37" applyNumberFormat="1" applyFont="1" applyBorder="1" applyAlignment="1">
      <alignment horizontal="right" vertical="center" wrapText="1" shrinkToFit="1"/>
    </xf>
    <xf numFmtId="0" fontId="37" fillId="0" borderId="42" xfId="0" applyFont="1" applyBorder="1" applyAlignment="1">
      <alignment horizontal="justify" vertical="center" wrapText="1"/>
    </xf>
    <xf numFmtId="0" fontId="37" fillId="10" borderId="56" xfId="0" applyFont="1" applyFill="1" applyBorder="1" applyAlignment="1">
      <alignment horizontal="center" vertical="center" wrapText="1"/>
    </xf>
    <xf numFmtId="0" fontId="37" fillId="0" borderId="43" xfId="0" applyFont="1" applyFill="1" applyBorder="1" applyAlignment="1">
      <alignment horizontal="center" vertical="center" shrinkToFit="1"/>
    </xf>
    <xf numFmtId="0" fontId="37" fillId="0" borderId="43" xfId="0" applyFont="1" applyBorder="1" applyAlignment="1">
      <alignment horizontal="left" vertical="center" wrapText="1" shrinkToFit="1"/>
    </xf>
    <xf numFmtId="183" fontId="37" fillId="0" borderId="43" xfId="37" applyNumberFormat="1" applyFont="1" applyBorder="1" applyAlignment="1">
      <alignment horizontal="right" vertical="center" wrapText="1" shrinkToFit="1"/>
    </xf>
    <xf numFmtId="0" fontId="37" fillId="0" borderId="43" xfId="0" applyFont="1" applyBorder="1" applyAlignment="1">
      <alignment horizontal="justify" vertical="center" wrapText="1"/>
    </xf>
    <xf numFmtId="0" fontId="37" fillId="0" borderId="43" xfId="0" applyFont="1" applyBorder="1" applyAlignment="1">
      <alignment horizontal="center" vertical="center"/>
    </xf>
    <xf numFmtId="0" fontId="37" fillId="10" borderId="52" xfId="0" applyFont="1" applyFill="1" applyBorder="1" applyAlignment="1">
      <alignment horizontal="center" vertical="center"/>
    </xf>
    <xf numFmtId="0" fontId="37" fillId="0" borderId="42" xfId="0" applyFont="1" applyBorder="1" applyAlignment="1">
      <alignment horizontal="center" vertical="center"/>
    </xf>
    <xf numFmtId="0" fontId="37" fillId="10" borderId="56" xfId="0" applyFont="1" applyFill="1" applyBorder="1" applyAlignment="1">
      <alignment horizontal="center" vertical="center"/>
    </xf>
    <xf numFmtId="0" fontId="37" fillId="10" borderId="52" xfId="0" applyFont="1" applyFill="1" applyBorder="1" applyAlignment="1">
      <alignment horizontal="center" vertical="center" wrapText="1"/>
    </xf>
    <xf numFmtId="185" fontId="37" fillId="0" borderId="42" xfId="37" applyNumberFormat="1" applyFont="1" applyBorder="1" applyAlignment="1">
      <alignment horizontal="right" vertical="center" wrapText="1" shrinkToFit="1"/>
    </xf>
    <xf numFmtId="0" fontId="34" fillId="0" borderId="42" xfId="0" applyFont="1" applyBorder="1" applyAlignment="1">
      <alignment horizontal="center" vertical="center" shrinkToFit="1"/>
    </xf>
    <xf numFmtId="0" fontId="56" fillId="0" borderId="42" xfId="0" applyFont="1" applyFill="1" applyBorder="1" applyAlignment="1">
      <alignment horizontal="left" vertical="center" wrapText="1" shrinkToFit="1"/>
    </xf>
    <xf numFmtId="41" fontId="56" fillId="0" borderId="42" xfId="37" applyFont="1" applyFill="1" applyBorder="1" applyAlignment="1">
      <alignment horizontal="right" vertical="center" shrinkToFit="1"/>
    </xf>
    <xf numFmtId="0" fontId="56" fillId="0" borderId="42" xfId="0" applyFont="1" applyFill="1" applyBorder="1" applyAlignment="1">
      <alignment horizontal="center" vertical="center" shrinkToFit="1"/>
    </xf>
    <xf numFmtId="0" fontId="56" fillId="0" borderId="42" xfId="0" applyFont="1" applyFill="1" applyBorder="1" applyAlignment="1">
      <alignment horizontal="center" vertical="center" wrapText="1" shrinkToFit="1"/>
    </xf>
    <xf numFmtId="41" fontId="56" fillId="0" borderId="42" xfId="37" applyFont="1" applyFill="1" applyBorder="1" applyAlignment="1">
      <alignment horizontal="left" vertical="center" wrapText="1" shrinkToFit="1"/>
    </xf>
    <xf numFmtId="0" fontId="34" fillId="0" borderId="42" xfId="0" applyFont="1" applyBorder="1" applyAlignment="1">
      <alignment horizontal="center" vertical="center" wrapText="1"/>
    </xf>
    <xf numFmtId="0" fontId="34" fillId="10" borderId="56" xfId="0" applyFont="1" applyFill="1" applyBorder="1" applyAlignment="1">
      <alignment horizontal="center" vertical="center" wrapText="1"/>
    </xf>
    <xf numFmtId="0" fontId="56" fillId="0" borderId="43" xfId="0" applyFont="1" applyFill="1" applyBorder="1" applyAlignment="1">
      <alignment horizontal="center" vertical="center" shrinkToFit="1"/>
    </xf>
    <xf numFmtId="0" fontId="34" fillId="0" borderId="43" xfId="0" applyFont="1" applyBorder="1" applyAlignment="1">
      <alignment horizontal="center" vertical="center" wrapText="1"/>
    </xf>
    <xf numFmtId="0" fontId="34" fillId="10" borderId="52" xfId="0" applyFont="1" applyFill="1" applyBorder="1" applyAlignment="1">
      <alignment horizontal="center" vertical="center" wrapText="1"/>
    </xf>
    <xf numFmtId="0" fontId="38" fillId="0" borderId="42" xfId="0" applyFont="1" applyBorder="1" applyAlignment="1">
      <alignment horizontal="left" vertical="center" wrapText="1" shrinkToFit="1"/>
    </xf>
    <xf numFmtId="3" fontId="56" fillId="0" borderId="42" xfId="0" applyNumberFormat="1" applyFont="1" applyBorder="1" applyAlignment="1">
      <alignment horizontal="center" vertical="center" wrapText="1"/>
    </xf>
    <xf numFmtId="0" fontId="38" fillId="0" borderId="43" xfId="0" applyFont="1" applyBorder="1" applyAlignment="1">
      <alignment horizontal="left" vertical="center" wrapText="1" shrinkToFit="1"/>
    </xf>
    <xf numFmtId="0" fontId="56" fillId="12" borderId="42" xfId="0" applyNumberFormat="1" applyFont="1" applyFill="1" applyBorder="1" applyAlignment="1">
      <alignment horizontal="left" vertical="center" wrapText="1" shrinkToFit="1"/>
    </xf>
    <xf numFmtId="41" fontId="56" fillId="0" borderId="42" xfId="37" applyFont="1" applyBorder="1" applyAlignment="1">
      <alignment horizontal="right" vertical="center" wrapText="1"/>
    </xf>
    <xf numFmtId="0" fontId="56" fillId="0" borderId="42" xfId="0" applyFont="1" applyBorder="1" applyAlignment="1">
      <alignment horizontal="center" vertical="center" wrapText="1"/>
    </xf>
    <xf numFmtId="41" fontId="56" fillId="0" borderId="42" xfId="37" applyFont="1" applyBorder="1" applyAlignment="1">
      <alignment horizontal="left" vertical="center" wrapText="1"/>
    </xf>
    <xf numFmtId="0" fontId="34" fillId="0" borderId="42" xfId="0" applyFont="1" applyBorder="1" applyAlignment="1">
      <alignment horizontal="center" vertical="center"/>
    </xf>
    <xf numFmtId="0" fontId="34" fillId="10" borderId="56" xfId="0" applyFont="1" applyFill="1" applyBorder="1" applyAlignment="1">
      <alignment horizontal="center" vertical="center"/>
    </xf>
    <xf numFmtId="41" fontId="56" fillId="0" borderId="43" xfId="37" applyFont="1" applyBorder="1" applyAlignment="1">
      <alignment horizontal="right" vertical="center" wrapText="1"/>
    </xf>
    <xf numFmtId="0" fontId="37" fillId="0" borderId="13" xfId="0" applyFont="1" applyFill="1" applyBorder="1" applyAlignment="1">
      <alignment horizontal="center" vertical="center" shrinkToFit="1"/>
    </xf>
    <xf numFmtId="176" fontId="37" fillId="0" borderId="13" xfId="0" applyNumberFormat="1" applyFont="1" applyBorder="1" applyAlignment="1">
      <alignment horizontal="center" vertical="center" wrapText="1"/>
    </xf>
    <xf numFmtId="176" fontId="37" fillId="0" borderId="13" xfId="0" applyNumberFormat="1" applyFont="1" applyBorder="1" applyAlignment="1">
      <alignment horizontal="right" vertical="center" wrapText="1"/>
    </xf>
    <xf numFmtId="176" fontId="34" fillId="0" borderId="13" xfId="42" applyNumberFormat="1" applyFont="1" applyFill="1" applyBorder="1" applyAlignment="1">
      <alignment horizontal="center" vertical="center" wrapText="1" shrinkToFit="1"/>
    </xf>
    <xf numFmtId="183" fontId="37" fillId="9" borderId="13" xfId="0" applyNumberFormat="1" applyFont="1" applyFill="1" applyBorder="1" applyAlignment="1">
      <alignment horizontal="right" vertical="center" wrapText="1"/>
    </xf>
    <xf numFmtId="0" fontId="37" fillId="9" borderId="13" xfId="0" applyFont="1" applyFill="1" applyBorder="1" applyAlignment="1">
      <alignment horizontal="center" vertical="center" wrapText="1"/>
    </xf>
    <xf numFmtId="41" fontId="37" fillId="0" borderId="13" xfId="36" applyFont="1" applyBorder="1" applyAlignment="1">
      <alignment horizontal="right" vertical="center"/>
    </xf>
    <xf numFmtId="0" fontId="34" fillId="12" borderId="13" xfId="0" applyFont="1" applyFill="1" applyBorder="1" applyAlignment="1">
      <alignment horizontal="center" vertical="center"/>
    </xf>
    <xf numFmtId="0" fontId="34" fillId="12" borderId="13" xfId="0" applyNumberFormat="1" applyFont="1" applyFill="1" applyBorder="1" applyAlignment="1">
      <alignment horizontal="left" vertical="center" wrapText="1" shrinkToFit="1"/>
    </xf>
    <xf numFmtId="41" fontId="34" fillId="12" borderId="13" xfId="36" applyFont="1" applyFill="1" applyBorder="1" applyAlignment="1">
      <alignment horizontal="right" vertical="center"/>
    </xf>
    <xf numFmtId="3" fontId="37" fillId="12" borderId="13" xfId="0" applyNumberFormat="1" applyFont="1" applyFill="1" applyBorder="1" applyAlignment="1">
      <alignment horizontal="center" vertical="center" wrapText="1"/>
    </xf>
    <xf numFmtId="0" fontId="34" fillId="12" borderId="13" xfId="0" applyFont="1" applyFill="1" applyBorder="1" applyAlignment="1">
      <alignment horizontal="center" vertical="center" wrapText="1"/>
    </xf>
    <xf numFmtId="0" fontId="34" fillId="12" borderId="13" xfId="0" applyFont="1" applyFill="1" applyBorder="1" applyAlignment="1">
      <alignment vertical="center" wrapText="1"/>
    </xf>
    <xf numFmtId="0" fontId="34" fillId="0" borderId="13" xfId="0" applyFont="1" applyFill="1" applyBorder="1" applyAlignment="1">
      <alignment horizontal="center" vertical="center"/>
    </xf>
    <xf numFmtId="0" fontId="34" fillId="0" borderId="39" xfId="0" applyFont="1" applyBorder="1" applyAlignment="1">
      <alignment horizontal="center" vertical="center"/>
    </xf>
    <xf numFmtId="41" fontId="34" fillId="0" borderId="13" xfId="36" applyFont="1" applyFill="1" applyBorder="1" applyAlignment="1">
      <alignment horizontal="left" vertical="center" shrinkToFit="1"/>
    </xf>
    <xf numFmtId="0" fontId="44" fillId="0" borderId="0" xfId="0" applyFont="1">
      <alignment vertical="center"/>
    </xf>
    <xf numFmtId="0" fontId="34" fillId="0" borderId="0" xfId="0" applyFont="1" applyBorder="1" applyAlignment="1">
      <alignment vertical="center" wrapText="1"/>
    </xf>
    <xf numFmtId="0" fontId="38" fillId="12" borderId="13" xfId="0" applyFont="1" applyFill="1" applyBorder="1" applyAlignment="1">
      <alignment horizontal="justify" vertical="center" wrapText="1"/>
    </xf>
    <xf numFmtId="0" fontId="34" fillId="0" borderId="0" xfId="0" applyFont="1" applyAlignment="1">
      <alignment horizontal="left" vertical="center" wrapText="1"/>
    </xf>
    <xf numFmtId="0" fontId="36" fillId="10" borderId="17" xfId="0" applyFont="1" applyFill="1" applyBorder="1" applyAlignment="1">
      <alignment horizontal="center" vertical="center" wrapText="1"/>
    </xf>
    <xf numFmtId="0" fontId="46" fillId="10" borderId="17" xfId="0" applyFont="1" applyFill="1" applyBorder="1" applyAlignment="1">
      <alignment horizontal="center" vertical="center" shrinkToFit="1"/>
    </xf>
    <xf numFmtId="0" fontId="38" fillId="0" borderId="13" xfId="0" applyFont="1" applyBorder="1" applyAlignment="1">
      <alignment horizontal="left" vertical="center" wrapText="1" shrinkToFit="1"/>
    </xf>
    <xf numFmtId="0" fontId="34" fillId="0" borderId="13" xfId="0" applyNumberFormat="1" applyFont="1" applyFill="1" applyBorder="1" applyAlignment="1">
      <alignment horizontal="center" vertical="center" wrapText="1" shrinkToFit="1"/>
    </xf>
    <xf numFmtId="183" fontId="37" fillId="0" borderId="13" xfId="0" applyNumberFormat="1" applyFont="1" applyBorder="1" applyAlignment="1">
      <alignment horizontal="left" vertical="center" wrapText="1" shrinkToFit="1"/>
    </xf>
    <xf numFmtId="41" fontId="37" fillId="0" borderId="13" xfId="37" applyFont="1" applyBorder="1" applyAlignment="1">
      <alignment horizontal="left" vertical="center" wrapText="1" shrinkToFit="1"/>
    </xf>
    <xf numFmtId="41" fontId="34" fillId="0" borderId="16" xfId="36" applyFont="1" applyBorder="1" applyAlignment="1">
      <alignment horizontal="center" vertical="center"/>
    </xf>
    <xf numFmtId="41" fontId="37" fillId="0" borderId="12" xfId="36" applyFont="1" applyBorder="1" applyAlignment="1">
      <alignment horizontal="center" vertical="center" wrapText="1"/>
    </xf>
    <xf numFmtId="0" fontId="36" fillId="10" borderId="15" xfId="0" applyFont="1" applyFill="1" applyBorder="1" applyAlignment="1">
      <alignment horizontal="center" vertical="center" wrapText="1"/>
    </xf>
    <xf numFmtId="176" fontId="37" fillId="0" borderId="12" xfId="0" applyNumberFormat="1" applyFont="1" applyBorder="1" applyAlignment="1">
      <alignment horizontal="center" vertical="center" wrapText="1"/>
    </xf>
    <xf numFmtId="0" fontId="37" fillId="0" borderId="12" xfId="0" applyFont="1" applyFill="1" applyBorder="1" applyAlignment="1">
      <alignment horizontal="center" vertical="center" shrinkToFit="1"/>
    </xf>
    <xf numFmtId="0" fontId="46" fillId="10" borderId="15" xfId="0" applyFont="1" applyFill="1" applyBorder="1" applyAlignment="1">
      <alignment horizontal="center" vertical="center" shrinkToFit="1"/>
    </xf>
    <xf numFmtId="176" fontId="37" fillId="0" borderId="12" xfId="0" applyNumberFormat="1" applyFont="1" applyBorder="1" applyAlignment="1">
      <alignment horizontal="right" vertical="center" wrapText="1"/>
    </xf>
    <xf numFmtId="176" fontId="34" fillId="0" borderId="12" xfId="42" applyNumberFormat="1" applyFont="1" applyFill="1" applyBorder="1" applyAlignment="1">
      <alignment horizontal="center" vertical="center" wrapText="1" shrinkToFit="1"/>
    </xf>
    <xf numFmtId="183" fontId="37" fillId="9" borderId="12" xfId="0" applyNumberFormat="1" applyFont="1" applyFill="1" applyBorder="1" applyAlignment="1">
      <alignment horizontal="right" vertical="center" wrapText="1"/>
    </xf>
    <xf numFmtId="0" fontId="37" fillId="9" borderId="12" xfId="0" applyFont="1" applyFill="1" applyBorder="1" applyAlignment="1">
      <alignment horizontal="center" vertical="center" wrapText="1"/>
    </xf>
    <xf numFmtId="0" fontId="34" fillId="12" borderId="12" xfId="0" applyFont="1" applyFill="1" applyBorder="1" applyAlignment="1">
      <alignment horizontal="center" vertical="center"/>
    </xf>
    <xf numFmtId="0" fontId="34" fillId="12" borderId="12" xfId="0" applyNumberFormat="1" applyFont="1" applyFill="1" applyBorder="1" applyAlignment="1">
      <alignment horizontal="left" vertical="center" wrapText="1" shrinkToFit="1"/>
    </xf>
    <xf numFmtId="41" fontId="37" fillId="12" borderId="12" xfId="36" applyFont="1" applyFill="1" applyBorder="1" applyAlignment="1">
      <alignment horizontal="right" vertical="center"/>
    </xf>
    <xf numFmtId="0" fontId="37" fillId="12" borderId="12" xfId="0" applyFont="1" applyFill="1" applyBorder="1" applyAlignment="1">
      <alignment horizontal="center" vertical="center" wrapText="1"/>
    </xf>
    <xf numFmtId="3" fontId="37" fillId="12" borderId="12" xfId="0" applyNumberFormat="1" applyFont="1" applyFill="1" applyBorder="1" applyAlignment="1">
      <alignment horizontal="center" vertical="center" wrapText="1"/>
    </xf>
    <xf numFmtId="0" fontId="38" fillId="12" borderId="12" xfId="0" applyFont="1" applyFill="1" applyBorder="1" applyAlignment="1">
      <alignment horizontal="justify" vertical="center" wrapText="1"/>
    </xf>
    <xf numFmtId="37" fontId="34" fillId="0" borderId="12" xfId="0" applyNumberFormat="1" applyFont="1" applyFill="1" applyBorder="1" applyAlignment="1">
      <alignment horizontal="right" vertical="center" wrapText="1" shrinkToFit="1"/>
    </xf>
    <xf numFmtId="0" fontId="38" fillId="0" borderId="12" xfId="0" applyFont="1" applyBorder="1" applyAlignment="1">
      <alignment horizontal="center" vertical="center" wrapText="1"/>
    </xf>
    <xf numFmtId="0" fontId="38" fillId="0" borderId="12" xfId="0" applyFont="1" applyBorder="1" applyAlignment="1">
      <alignment horizontal="left" vertical="center" wrapText="1" shrinkToFit="1"/>
    </xf>
    <xf numFmtId="0" fontId="34" fillId="0" borderId="12" xfId="0" applyFont="1" applyFill="1" applyBorder="1" applyAlignment="1">
      <alignment horizontal="center" vertical="center" wrapText="1"/>
    </xf>
    <xf numFmtId="41" fontId="34" fillId="0" borderId="12" xfId="37" applyFont="1" applyBorder="1" applyAlignment="1">
      <alignment horizontal="right" vertical="center" wrapText="1"/>
    </xf>
    <xf numFmtId="0" fontId="34" fillId="0" borderId="12" xfId="0" applyFont="1" applyFill="1" applyBorder="1" applyAlignment="1">
      <alignment horizontal="center" vertical="center"/>
    </xf>
    <xf numFmtId="41" fontId="34" fillId="0" borderId="16" xfId="36" applyFont="1" applyFill="1" applyBorder="1" applyAlignment="1">
      <alignment horizontal="left" vertical="center" shrinkToFit="1"/>
    </xf>
    <xf numFmtId="0" fontId="38" fillId="0" borderId="16" xfId="0" applyFont="1" applyBorder="1" applyAlignment="1">
      <alignment horizontal="justify" vertical="center" wrapText="1"/>
    </xf>
    <xf numFmtId="0" fontId="38" fillId="0" borderId="16" xfId="0" applyFont="1" applyBorder="1" applyAlignment="1">
      <alignment horizontal="left" vertical="center" wrapText="1"/>
    </xf>
    <xf numFmtId="41" fontId="34" fillId="0" borderId="12" xfId="36" applyFont="1" applyFill="1" applyBorder="1" applyAlignment="1">
      <alignment horizontal="left" vertical="center" shrinkToFit="1"/>
    </xf>
    <xf numFmtId="0" fontId="38" fillId="0" borderId="12" xfId="0" applyFont="1" applyBorder="1" applyAlignment="1">
      <alignment horizontal="left" vertical="center" wrapText="1"/>
    </xf>
    <xf numFmtId="41" fontId="37" fillId="0" borderId="16" xfId="36" applyFont="1" applyBorder="1" applyAlignment="1">
      <alignment horizontal="center" vertical="center" wrapText="1"/>
    </xf>
    <xf numFmtId="0" fontId="36" fillId="10" borderId="18" xfId="0" applyFont="1" applyFill="1" applyBorder="1" applyAlignment="1">
      <alignment horizontal="center" vertical="center" wrapText="1"/>
    </xf>
    <xf numFmtId="41" fontId="34" fillId="0" borderId="16" xfId="37" applyFont="1" applyBorder="1" applyAlignment="1">
      <alignment horizontal="right" vertical="center" wrapText="1"/>
    </xf>
    <xf numFmtId="0" fontId="34" fillId="0" borderId="16" xfId="0" applyFont="1" applyFill="1" applyBorder="1" applyAlignment="1">
      <alignment horizontal="center" vertical="center"/>
    </xf>
    <xf numFmtId="0" fontId="34" fillId="0" borderId="16" xfId="0" applyFont="1" applyFill="1" applyBorder="1" applyAlignment="1">
      <alignment horizontal="center" vertical="center" wrapText="1"/>
    </xf>
    <xf numFmtId="0" fontId="34" fillId="12" borderId="16" xfId="0" applyFont="1" applyFill="1" applyBorder="1" applyAlignment="1">
      <alignment horizontal="center" vertical="center"/>
    </xf>
    <xf numFmtId="0" fontId="34" fillId="12" borderId="16" xfId="0" applyNumberFormat="1" applyFont="1" applyFill="1" applyBorder="1" applyAlignment="1">
      <alignment horizontal="left" vertical="center" wrapText="1" shrinkToFit="1"/>
    </xf>
    <xf numFmtId="41" fontId="34" fillId="12" borderId="16" xfId="36" applyFont="1" applyFill="1" applyBorder="1" applyAlignment="1">
      <alignment horizontal="right" vertical="center"/>
    </xf>
    <xf numFmtId="3" fontId="37" fillId="12" borderId="16" xfId="0" applyNumberFormat="1" applyFont="1" applyFill="1" applyBorder="1" applyAlignment="1">
      <alignment horizontal="center" vertical="center" wrapText="1"/>
    </xf>
    <xf numFmtId="0" fontId="38" fillId="12" borderId="16" xfId="0" applyFont="1" applyFill="1" applyBorder="1" applyAlignment="1">
      <alignment horizontal="justify" vertical="center" wrapText="1"/>
    </xf>
    <xf numFmtId="183" fontId="37" fillId="9" borderId="16" xfId="0" applyNumberFormat="1" applyFont="1" applyFill="1" applyBorder="1" applyAlignment="1">
      <alignment horizontal="right" vertical="center" wrapText="1"/>
    </xf>
    <xf numFmtId="0" fontId="37" fillId="9" borderId="16" xfId="0" applyFont="1" applyFill="1" applyBorder="1" applyAlignment="1">
      <alignment horizontal="center" vertical="center" wrapText="1"/>
    </xf>
    <xf numFmtId="176" fontId="37" fillId="0" borderId="16" xfId="0" applyNumberFormat="1" applyFont="1" applyBorder="1" applyAlignment="1">
      <alignment horizontal="center" vertical="center" wrapText="1"/>
    </xf>
    <xf numFmtId="0" fontId="37" fillId="0" borderId="16" xfId="0" applyFont="1" applyFill="1" applyBorder="1" applyAlignment="1">
      <alignment horizontal="center" vertical="center" shrinkToFit="1"/>
    </xf>
    <xf numFmtId="0" fontId="46" fillId="10" borderId="18" xfId="0" applyFont="1" applyFill="1" applyBorder="1" applyAlignment="1">
      <alignment horizontal="center" vertical="center" shrinkToFit="1"/>
    </xf>
    <xf numFmtId="176" fontId="37" fillId="0" borderId="16" xfId="0" applyNumberFormat="1" applyFont="1" applyBorder="1" applyAlignment="1">
      <alignment horizontal="right" vertical="center" wrapText="1"/>
    </xf>
    <xf numFmtId="176" fontId="34" fillId="0" borderId="16" xfId="42" applyNumberFormat="1" applyFont="1" applyFill="1" applyBorder="1" applyAlignment="1">
      <alignment horizontal="center" vertical="center" wrapText="1" shrinkToFit="1"/>
    </xf>
    <xf numFmtId="0" fontId="34" fillId="0" borderId="45" xfId="0" applyFont="1" applyBorder="1" applyAlignment="1">
      <alignment horizontal="center" vertical="center"/>
    </xf>
    <xf numFmtId="0" fontId="34" fillId="0" borderId="45" xfId="0" applyNumberFormat="1" applyFont="1" applyFill="1" applyBorder="1" applyAlignment="1">
      <alignment horizontal="left" vertical="center" wrapText="1" shrinkToFit="1"/>
    </xf>
    <xf numFmtId="0" fontId="50" fillId="0" borderId="18" xfId="0" applyFont="1" applyBorder="1" applyAlignment="1">
      <alignment horizontal="center" vertical="center"/>
    </xf>
    <xf numFmtId="41" fontId="37" fillId="0" borderId="16" xfId="36" applyFont="1" applyFill="1" applyBorder="1" applyAlignment="1">
      <alignment horizontal="left" vertical="center" wrapText="1" shrinkToFit="1"/>
    </xf>
    <xf numFmtId="0" fontId="37" fillId="0" borderId="16" xfId="0" applyFont="1" applyFill="1" applyBorder="1" applyAlignment="1">
      <alignment horizontal="center" vertical="center" wrapText="1" shrinkToFit="1"/>
    </xf>
    <xf numFmtId="41" fontId="37" fillId="0" borderId="39" xfId="36" applyFont="1" applyBorder="1" applyAlignment="1">
      <alignment horizontal="left" vertical="center" wrapText="1"/>
    </xf>
    <xf numFmtId="0" fontId="37" fillId="0" borderId="39" xfId="0" applyFont="1" applyBorder="1" applyAlignment="1">
      <alignment horizontal="center" vertical="center" wrapText="1"/>
    </xf>
    <xf numFmtId="41" fontId="37" fillId="0" borderId="45" xfId="36" applyFont="1" applyBorder="1" applyAlignment="1">
      <alignment horizontal="left" vertical="center" wrapText="1"/>
    </xf>
    <xf numFmtId="0" fontId="34" fillId="0" borderId="57" xfId="0" applyFont="1" applyBorder="1" applyAlignment="1">
      <alignment horizontal="center" vertical="center" shrinkToFit="1"/>
    </xf>
    <xf numFmtId="0" fontId="37" fillId="0" borderId="57" xfId="0" applyFont="1" applyBorder="1" applyAlignment="1">
      <alignment vertical="center" wrapText="1"/>
    </xf>
    <xf numFmtId="41" fontId="37" fillId="0" borderId="57" xfId="36" applyFont="1" applyBorder="1" applyAlignment="1">
      <alignment horizontal="left" vertical="center" wrapText="1"/>
    </xf>
    <xf numFmtId="3" fontId="37" fillId="0" borderId="57" xfId="0" applyNumberFormat="1" applyFont="1" applyBorder="1" applyAlignment="1">
      <alignment horizontal="center" vertical="center" wrapText="1"/>
    </xf>
    <xf numFmtId="0" fontId="37" fillId="0" borderId="39" xfId="41" applyFont="1" applyFill="1" applyBorder="1" applyAlignment="1">
      <alignment horizontal="center" vertical="center" shrinkToFit="1"/>
    </xf>
    <xf numFmtId="0" fontId="34" fillId="0" borderId="39" xfId="0" applyNumberFormat="1" applyFont="1" applyFill="1" applyBorder="1" applyAlignment="1">
      <alignment horizontal="left" vertical="center" wrapText="1" shrinkToFit="1"/>
    </xf>
    <xf numFmtId="41" fontId="34" fillId="0" borderId="39" xfId="36" applyFont="1" applyBorder="1" applyAlignment="1">
      <alignment horizontal="right" vertical="center"/>
    </xf>
    <xf numFmtId="0" fontId="34" fillId="0" borderId="39" xfId="0" applyFont="1" applyFill="1" applyBorder="1" applyAlignment="1">
      <alignment horizontal="left" vertical="center" wrapText="1"/>
    </xf>
    <xf numFmtId="0" fontId="34" fillId="0" borderId="39" xfId="41" applyFont="1" applyBorder="1" applyAlignment="1">
      <alignment horizontal="center" vertical="center"/>
    </xf>
    <xf numFmtId="0" fontId="34" fillId="10" borderId="40" xfId="41" applyFont="1" applyFill="1" applyBorder="1" applyAlignment="1">
      <alignment horizontal="center" vertical="center"/>
    </xf>
    <xf numFmtId="41" fontId="34" fillId="0" borderId="45" xfId="36" applyFont="1" applyBorder="1" applyAlignment="1">
      <alignment horizontal="right" vertical="center"/>
    </xf>
    <xf numFmtId="0" fontId="34" fillId="0" borderId="45" xfId="0" applyFont="1" applyFill="1" applyBorder="1" applyAlignment="1">
      <alignment horizontal="left" vertical="center" wrapText="1"/>
    </xf>
    <xf numFmtId="0" fontId="37" fillId="0" borderId="57" xfId="41" applyFont="1" applyFill="1" applyBorder="1" applyAlignment="1">
      <alignment horizontal="center" vertical="center" shrinkToFit="1"/>
    </xf>
    <xf numFmtId="0" fontId="34" fillId="0" borderId="57" xfId="0" applyNumberFormat="1" applyFont="1" applyFill="1" applyBorder="1" applyAlignment="1">
      <alignment horizontal="left" vertical="center" wrapText="1" shrinkToFit="1"/>
    </xf>
    <xf numFmtId="41" fontId="34" fillId="0" borderId="57" xfId="36" applyFont="1" applyBorder="1" applyAlignment="1">
      <alignment horizontal="right" vertical="center"/>
    </xf>
    <xf numFmtId="0" fontId="34" fillId="0" borderId="57" xfId="0" applyFont="1" applyBorder="1" applyAlignment="1">
      <alignment horizontal="center" vertical="center"/>
    </xf>
    <xf numFmtId="0" fontId="34" fillId="0" borderId="57" xfId="0" applyFont="1" applyFill="1" applyBorder="1" applyAlignment="1">
      <alignment horizontal="left" vertical="center" wrapText="1"/>
    </xf>
    <xf numFmtId="0" fontId="34" fillId="0" borderId="57" xfId="41" applyFont="1" applyBorder="1" applyAlignment="1">
      <alignment horizontal="center" vertical="center"/>
    </xf>
    <xf numFmtId="0" fontId="34" fillId="10" borderId="29" xfId="41" applyFont="1" applyFill="1" applyBorder="1" applyAlignment="1">
      <alignment horizontal="center" vertical="center"/>
    </xf>
    <xf numFmtId="0" fontId="34" fillId="0" borderId="0" xfId="0" applyFont="1" applyAlignment="1">
      <alignment vertical="center"/>
    </xf>
    <xf numFmtId="0" fontId="34" fillId="0" borderId="17" xfId="0" applyFont="1" applyBorder="1">
      <alignment vertical="center"/>
    </xf>
    <xf numFmtId="41" fontId="37" fillId="0" borderId="13" xfId="36" applyFont="1" applyFill="1" applyBorder="1" applyAlignment="1">
      <alignment horizontal="center" vertical="center" shrinkToFit="1"/>
    </xf>
    <xf numFmtId="41" fontId="37" fillId="0" borderId="16" xfId="37" applyFont="1" applyBorder="1" applyAlignment="1">
      <alignment horizontal="right" vertical="center" shrinkToFit="1"/>
    </xf>
    <xf numFmtId="0" fontId="36" fillId="0" borderId="18" xfId="0" applyFont="1" applyFill="1" applyBorder="1" applyAlignment="1">
      <alignment horizontal="center" vertical="center"/>
    </xf>
    <xf numFmtId="0" fontId="36" fillId="0" borderId="12" xfId="0" applyFont="1" applyBorder="1" applyAlignment="1">
      <alignment horizontal="center" vertical="center"/>
    </xf>
    <xf numFmtId="41" fontId="46" fillId="0" borderId="12" xfId="36" applyFont="1" applyFill="1" applyBorder="1" applyAlignment="1">
      <alignment horizontal="center" vertical="center" shrinkToFit="1"/>
    </xf>
    <xf numFmtId="0" fontId="34" fillId="0" borderId="15" xfId="0" applyFont="1" applyBorder="1">
      <alignment vertical="center"/>
    </xf>
    <xf numFmtId="0" fontId="58" fillId="0" borderId="0" xfId="0" applyFont="1" applyAlignment="1">
      <alignment horizontal="justify" vertical="center"/>
    </xf>
    <xf numFmtId="0" fontId="0" fillId="0" borderId="0" xfId="0" applyAlignment="1">
      <alignment horizontal="justify" vertical="center"/>
    </xf>
    <xf numFmtId="0" fontId="34" fillId="0" borderId="0" xfId="0" applyFont="1" applyBorder="1" applyAlignment="1">
      <alignment horizontal="center" vertical="center" wrapText="1"/>
    </xf>
    <xf numFmtId="0" fontId="34" fillId="0" borderId="0" xfId="0" applyFont="1" applyAlignment="1">
      <alignment horizontal="center" vertical="center" wrapText="1"/>
    </xf>
    <xf numFmtId="0" fontId="59" fillId="0" borderId="0" xfId="0" applyFont="1" applyAlignment="1">
      <alignment horizontal="center" vertical="center"/>
    </xf>
    <xf numFmtId="0" fontId="60" fillId="0" borderId="0" xfId="0" applyFont="1" applyAlignment="1">
      <alignment horizontal="center" vertical="center"/>
    </xf>
    <xf numFmtId="0" fontId="24" fillId="0" borderId="62" xfId="0" applyFont="1" applyBorder="1" applyAlignment="1">
      <alignment horizontal="center" vertical="center"/>
    </xf>
    <xf numFmtId="0" fontId="24" fillId="0" borderId="63" xfId="0" applyFont="1" applyBorder="1" applyAlignment="1">
      <alignment horizontal="center" vertical="center"/>
    </xf>
    <xf numFmtId="0" fontId="24" fillId="0" borderId="19" xfId="0" applyFont="1" applyBorder="1" applyAlignment="1">
      <alignment horizontal="distributed" vertical="center" indent="2"/>
    </xf>
    <xf numFmtId="0" fontId="24" fillId="0" borderId="20" xfId="0" applyFont="1" applyBorder="1" applyAlignment="1">
      <alignment horizontal="distributed" vertical="center" indent="2"/>
    </xf>
    <xf numFmtId="0" fontId="24" fillId="0" borderId="64" xfId="0" applyFont="1" applyBorder="1" applyAlignment="1">
      <alignment horizontal="distributed" vertical="center" indent="2"/>
    </xf>
    <xf numFmtId="0" fontId="24" fillId="0" borderId="65" xfId="0" applyFont="1" applyBorder="1" applyAlignment="1">
      <alignment horizontal="distributed" vertical="center" indent="2"/>
    </xf>
    <xf numFmtId="0" fontId="24" fillId="0" borderId="66" xfId="0" applyFont="1" applyBorder="1" applyAlignment="1">
      <alignment horizontal="distributed" vertical="center" indent="2"/>
    </xf>
    <xf numFmtId="0" fontId="24" fillId="0" borderId="67" xfId="0" applyFont="1" applyBorder="1" applyAlignment="1">
      <alignment horizontal="distributed" vertical="center" indent="2"/>
    </xf>
    <xf numFmtId="0" fontId="18" fillId="0" borderId="68" xfId="0" applyFont="1" applyBorder="1" applyAlignment="1">
      <alignment horizontal="center" vertical="center"/>
    </xf>
    <xf numFmtId="0" fontId="18" fillId="0" borderId="48" xfId="0" applyFont="1" applyBorder="1" applyAlignment="1">
      <alignment horizontal="center" vertical="center"/>
    </xf>
    <xf numFmtId="0" fontId="18" fillId="0" borderId="49" xfId="0" applyFont="1" applyBorder="1" applyAlignment="1">
      <alignment horizontal="center" vertical="center"/>
    </xf>
    <xf numFmtId="0" fontId="18" fillId="0" borderId="58" xfId="0" applyFont="1" applyBorder="1" applyAlignment="1">
      <alignment horizontal="distributed" vertical="center" indent="2"/>
    </xf>
    <xf numFmtId="0" fontId="18" fillId="0" borderId="47" xfId="0" applyFont="1" applyBorder="1" applyAlignment="1">
      <alignment horizontal="distributed" vertical="center" indent="2"/>
    </xf>
    <xf numFmtId="0" fontId="18" fillId="0" borderId="50" xfId="0" applyFont="1" applyBorder="1" applyAlignment="1">
      <alignment horizontal="distributed" vertical="center" indent="2"/>
    </xf>
    <xf numFmtId="0" fontId="24" fillId="0" borderId="53" xfId="0" applyFont="1" applyBorder="1" applyAlignment="1">
      <alignment horizontal="center" vertical="center"/>
    </xf>
    <xf numFmtId="0" fontId="24" fillId="0" borderId="60" xfId="0" applyFont="1" applyBorder="1" applyAlignment="1">
      <alignment horizontal="center" vertical="center"/>
    </xf>
    <xf numFmtId="0" fontId="24" fillId="0" borderId="61" xfId="0" applyFont="1" applyBorder="1" applyAlignment="1">
      <alignment horizontal="center" vertical="center"/>
    </xf>
    <xf numFmtId="0" fontId="18" fillId="0" borderId="59" xfId="0" applyFont="1" applyBorder="1" applyAlignment="1">
      <alignment horizontal="distributed" vertical="center" indent="2"/>
    </xf>
    <xf numFmtId="0" fontId="18" fillId="0" borderId="54" xfId="0" applyFont="1" applyBorder="1" applyAlignment="1">
      <alignment horizontal="distributed" vertical="center" indent="2"/>
    </xf>
    <xf numFmtId="0" fontId="18" fillId="0" borderId="55" xfId="0" applyFont="1" applyBorder="1" applyAlignment="1">
      <alignment horizontal="distributed" vertical="center" indent="2"/>
    </xf>
    <xf numFmtId="0" fontId="32" fillId="0" borderId="0" xfId="0" applyFont="1" applyAlignment="1">
      <alignment horizontal="center" vertical="center"/>
    </xf>
    <xf numFmtId="0" fontId="47" fillId="0" borderId="0" xfId="0" applyFont="1" applyAlignment="1">
      <alignment horizontal="center" vertical="center"/>
    </xf>
    <xf numFmtId="0" fontId="34" fillId="0" borderId="0" xfId="0" applyFont="1" applyBorder="1" applyAlignment="1">
      <alignment horizontal="right" vertical="center" wrapText="1"/>
    </xf>
    <xf numFmtId="0" fontId="34" fillId="0" borderId="0" xfId="0" applyFont="1" applyBorder="1">
      <alignment vertical="center"/>
    </xf>
    <xf numFmtId="0" fontId="41" fillId="0" borderId="0" xfId="0" applyFont="1" applyBorder="1" applyAlignment="1">
      <alignment horizontal="left" vertical="center"/>
    </xf>
    <xf numFmtId="0" fontId="36" fillId="0" borderId="0" xfId="0" applyFont="1" applyBorder="1" applyAlignment="1">
      <alignment horizontal="left" vertical="center"/>
    </xf>
    <xf numFmtId="0" fontId="34" fillId="0" borderId="0" xfId="0" applyFont="1" applyBorder="1" applyAlignment="1">
      <alignment horizontal="left" vertical="center"/>
    </xf>
    <xf numFmtId="0" fontId="34" fillId="0" borderId="0" xfId="0" applyFont="1" applyAlignment="1">
      <alignment horizontal="center" vertical="center"/>
    </xf>
    <xf numFmtId="0" fontId="36" fillId="0" borderId="0" xfId="0" applyFont="1" applyBorder="1" applyAlignment="1">
      <alignment horizontal="right" vertical="center" wrapText="1"/>
    </xf>
    <xf numFmtId="0" fontId="36" fillId="0" borderId="0" xfId="0" applyFont="1" applyBorder="1" applyAlignment="1">
      <alignment horizontal="right" vertical="center"/>
    </xf>
  </cellXfs>
  <cellStyles count="44">
    <cellStyle name="&#10;386grabber=M" xfId="1"/>
    <cellStyle name="AeE­ [0]_INQUIRY ¿μ¾÷AßAø " xfId="2"/>
    <cellStyle name="AeE­_INQUIRY ¿μ¾÷AßAø " xfId="3"/>
    <cellStyle name="ALIGNMENT" xfId="4"/>
    <cellStyle name="AÞ¸¶ [0]_INQUIRY ¿μ¾÷AßAø " xfId="5"/>
    <cellStyle name="AÞ¸¶_INQUIRY ¿μ¾÷AßAø " xfId="6"/>
    <cellStyle name="C￥AØ_¿μ¾÷CoE² " xfId="7"/>
    <cellStyle name="Comma [0]_ SG&amp;A Bridge " xfId="8"/>
    <cellStyle name="Comma_ SG&amp;A Bridge " xfId="9"/>
    <cellStyle name="Currency [0]_ SG&amp;A Bridge " xfId="10"/>
    <cellStyle name="Currency_ SG&amp;A Bridge " xfId="11"/>
    <cellStyle name="Grey" xfId="12"/>
    <cellStyle name="Header1" xfId="13"/>
    <cellStyle name="Header2" xfId="14"/>
    <cellStyle name="Input [yellow]" xfId="15"/>
    <cellStyle name="Normal - Style1" xfId="16"/>
    <cellStyle name="Normal_ SG&amp;A Bridge " xfId="17"/>
    <cellStyle name="Percent [2]" xfId="18"/>
    <cellStyle name="咬訌裝?INCOM1" xfId="19"/>
    <cellStyle name="咬訌裝?INCOM10" xfId="20"/>
    <cellStyle name="咬訌裝?INCOM2" xfId="21"/>
    <cellStyle name="咬訌裝?INCOM3" xfId="22"/>
    <cellStyle name="咬訌裝?INCOM4" xfId="23"/>
    <cellStyle name="咬訌裝?INCOM5" xfId="24"/>
    <cellStyle name="咬訌裝?INCOM6" xfId="25"/>
    <cellStyle name="咬訌裝?INCOM7" xfId="26"/>
    <cellStyle name="咬訌裝?INCOM8" xfId="27"/>
    <cellStyle name="咬訌裝?INCOM9" xfId="28"/>
    <cellStyle name="咬訌裝?PRIB11" xfId="29"/>
    <cellStyle name="뒤에 오는 하이퍼링크_용어 및 단위해설" xfId="30"/>
    <cellStyle name="똿뗦먛귟 [0.00]_PRODUCT DETAIL Q1" xfId="31"/>
    <cellStyle name="똿뗦먛귟_PRODUCT DETAIL Q1" xfId="32"/>
    <cellStyle name="믅됞 [0.00]_PRODUCT DETAIL Q1" xfId="33"/>
    <cellStyle name="믅됞_PRODUCT DETAIL Q1" xfId="34"/>
    <cellStyle name="뷭?_BOOKSHIP" xfId="35"/>
    <cellStyle name="쉼표 [0]" xfId="36" builtinId="6"/>
    <cellStyle name="쉼표 [0] 2" xfId="37"/>
    <cellStyle name="스타일 1" xfId="38"/>
    <cellStyle name="콤마 [0]_1202" xfId="39"/>
    <cellStyle name="콤마_1202" xfId="40"/>
    <cellStyle name="표준" xfId="0" builtinId="0"/>
    <cellStyle name="표준 2" xfId="41"/>
    <cellStyle name="표준_2009년 주민숙원사업 우선순위 선정기준표_2011년 소규모 주민숙원사업 우선순위배정표" xfId="42"/>
    <cellStyle name="표준_kc-elec system check list" xfId="43"/>
  </cellStyles>
  <dxfs count="0"/>
  <tableStyles count="0" defaultTableStyle="TableStyleMedium9" defaultPivotStyle="PivotStyleLight16"/>
  <colors>
    <mruColors>
      <color rgb="FFCCFFCC"/>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57150</xdr:rowOff>
    </xdr:from>
    <xdr:to>
      <xdr:col>3</xdr:col>
      <xdr:colOff>476250</xdr:colOff>
      <xdr:row>2</xdr:row>
      <xdr:rowOff>57150</xdr:rowOff>
    </xdr:to>
    <xdr:pic>
      <xdr:nvPicPr>
        <xdr:cNvPr id="3073" name="Picture 1" descr="C:\Users\User\AppData\Local\Temp\UNI000009f41514.gif"/>
        <xdr:cNvPicPr>
          <a:picLocks noChangeAspect="1" noChangeArrowheads="1"/>
        </xdr:cNvPicPr>
      </xdr:nvPicPr>
      <xdr:blipFill>
        <a:blip xmlns:r="http://schemas.openxmlformats.org/officeDocument/2006/relationships" r:embed="rId1"/>
        <a:srcRect/>
        <a:stretch>
          <a:fillRect/>
        </a:stretch>
      </xdr:blipFill>
      <xdr:spPr bwMode="auto">
        <a:xfrm>
          <a:off x="95250" y="57150"/>
          <a:ext cx="2743200" cy="62865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0</xdr:colOff>
      <xdr:row>9</xdr:row>
      <xdr:rowOff>0</xdr:rowOff>
    </xdr:from>
    <xdr:to>
      <xdr:col>6</xdr:col>
      <xdr:colOff>295275</xdr:colOff>
      <xdr:row>9</xdr:row>
      <xdr:rowOff>304800</xdr:rowOff>
    </xdr:to>
    <xdr:sp macro="" textlink="">
      <xdr:nvSpPr>
        <xdr:cNvPr id="12346" name="AutoShape 13" descr="PIC142"/>
        <xdr:cNvSpPr>
          <a:spLocks noChangeAspect="1" noChangeArrowheads="1"/>
        </xdr:cNvSpPr>
      </xdr:nvSpPr>
      <xdr:spPr bwMode="auto">
        <a:xfrm>
          <a:off x="4972050" y="4552950"/>
          <a:ext cx="295275" cy="304800"/>
        </a:xfrm>
        <a:prstGeom prst="rect">
          <a:avLst/>
        </a:prstGeom>
        <a:noFill/>
        <a:ln w="9525">
          <a:no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0</xdr:colOff>
      <xdr:row>376</xdr:row>
      <xdr:rowOff>0</xdr:rowOff>
    </xdr:from>
    <xdr:to>
      <xdr:col>4</xdr:col>
      <xdr:colOff>304800</xdr:colOff>
      <xdr:row>377</xdr:row>
      <xdr:rowOff>133351</xdr:rowOff>
    </xdr:to>
    <xdr:sp macro="" textlink="">
      <xdr:nvSpPr>
        <xdr:cNvPr id="22835" name="AutoShape 35" descr="PIC1BA"/>
        <xdr:cNvSpPr>
          <a:spLocks noChangeAspect="1" noChangeArrowheads="1"/>
        </xdr:cNvSpPr>
      </xdr:nvSpPr>
      <xdr:spPr bwMode="auto">
        <a:xfrm>
          <a:off x="3143250" y="101746050"/>
          <a:ext cx="304800" cy="304800"/>
        </a:xfrm>
        <a:prstGeom prst="rect">
          <a:avLst/>
        </a:prstGeom>
        <a:noFill/>
        <a:ln w="9525">
          <a:noFill/>
          <a:miter lim="800000"/>
          <a:headEnd/>
          <a:tailEnd/>
        </a:ln>
      </xdr:spPr>
    </xdr:sp>
    <xdr:clientData/>
  </xdr:twoCellAnchor>
  <xdr:twoCellAnchor editAs="oneCell">
    <xdr:from>
      <xdr:col>4</xdr:col>
      <xdr:colOff>0</xdr:colOff>
      <xdr:row>376</xdr:row>
      <xdr:rowOff>0</xdr:rowOff>
    </xdr:from>
    <xdr:to>
      <xdr:col>4</xdr:col>
      <xdr:colOff>9525</xdr:colOff>
      <xdr:row>376</xdr:row>
      <xdr:rowOff>9525</xdr:rowOff>
    </xdr:to>
    <xdr:pic>
      <xdr:nvPicPr>
        <xdr:cNvPr id="22836" name="Picture 36" descr="7"/>
        <xdr:cNvPicPr>
          <a:picLocks noChangeAspect="1" noChangeArrowheads="1"/>
        </xdr:cNvPicPr>
      </xdr:nvPicPr>
      <xdr:blipFill>
        <a:blip xmlns:r="http://schemas.openxmlformats.org/officeDocument/2006/relationships" r:embed="rId1" cstate="print"/>
        <a:srcRect/>
        <a:stretch>
          <a:fillRect/>
        </a:stretch>
      </xdr:blipFill>
      <xdr:spPr bwMode="auto">
        <a:xfrm>
          <a:off x="3143250" y="101746050"/>
          <a:ext cx="9525" cy="9525"/>
        </a:xfrm>
        <a:prstGeom prst="rect">
          <a:avLst/>
        </a:prstGeom>
        <a:noFill/>
        <a:ln w="9525">
          <a:noFill/>
          <a:miter lim="800000"/>
          <a:headEnd/>
          <a:tailEnd/>
        </a:ln>
      </xdr:spPr>
    </xdr:pic>
    <xdr:clientData/>
  </xdr:twoCellAnchor>
  <xdr:twoCellAnchor editAs="oneCell">
    <xdr:from>
      <xdr:col>4</xdr:col>
      <xdr:colOff>0</xdr:colOff>
      <xdr:row>89</xdr:row>
      <xdr:rowOff>0</xdr:rowOff>
    </xdr:from>
    <xdr:to>
      <xdr:col>4</xdr:col>
      <xdr:colOff>304800</xdr:colOff>
      <xdr:row>89</xdr:row>
      <xdr:rowOff>304800</xdr:rowOff>
    </xdr:to>
    <xdr:sp macro="" textlink="">
      <xdr:nvSpPr>
        <xdr:cNvPr id="22837" name="AutoShape 40" descr="PIC1BA"/>
        <xdr:cNvSpPr>
          <a:spLocks noChangeAspect="1" noChangeArrowheads="1"/>
        </xdr:cNvSpPr>
      </xdr:nvSpPr>
      <xdr:spPr bwMode="auto">
        <a:xfrm>
          <a:off x="3143250" y="41243250"/>
          <a:ext cx="304800" cy="304800"/>
        </a:xfrm>
        <a:prstGeom prst="rect">
          <a:avLst/>
        </a:prstGeom>
        <a:noFill/>
        <a:ln w="9525">
          <a:noFill/>
          <a:miter lim="800000"/>
          <a:headEnd/>
          <a:tailEnd/>
        </a:ln>
      </xdr:spPr>
    </xdr:sp>
    <xdr:clientData/>
  </xdr:twoCellAnchor>
  <xdr:twoCellAnchor editAs="oneCell">
    <xdr:from>
      <xdr:col>4</xdr:col>
      <xdr:colOff>0</xdr:colOff>
      <xdr:row>133</xdr:row>
      <xdr:rowOff>0</xdr:rowOff>
    </xdr:from>
    <xdr:to>
      <xdr:col>4</xdr:col>
      <xdr:colOff>304800</xdr:colOff>
      <xdr:row>133</xdr:row>
      <xdr:rowOff>304800</xdr:rowOff>
    </xdr:to>
    <xdr:sp macro="" textlink="">
      <xdr:nvSpPr>
        <xdr:cNvPr id="22838" name="AutoShape 41" descr="PIC238"/>
        <xdr:cNvSpPr>
          <a:spLocks noChangeAspect="1" noChangeArrowheads="1"/>
        </xdr:cNvSpPr>
      </xdr:nvSpPr>
      <xdr:spPr bwMode="auto">
        <a:xfrm>
          <a:off x="3143250" y="61969650"/>
          <a:ext cx="304800" cy="304800"/>
        </a:xfrm>
        <a:prstGeom prst="rect">
          <a:avLst/>
        </a:prstGeom>
        <a:noFill/>
        <a:ln w="9525">
          <a:noFill/>
          <a:miter lim="800000"/>
          <a:headEnd/>
          <a:tailEnd/>
        </a:ln>
      </xdr:spPr>
    </xdr:sp>
    <xdr:clientData/>
  </xdr:twoCellAnchor>
  <xdr:twoCellAnchor editAs="oneCell">
    <xdr:from>
      <xdr:col>4</xdr:col>
      <xdr:colOff>0</xdr:colOff>
      <xdr:row>144</xdr:row>
      <xdr:rowOff>0</xdr:rowOff>
    </xdr:from>
    <xdr:to>
      <xdr:col>4</xdr:col>
      <xdr:colOff>9525</xdr:colOff>
      <xdr:row>144</xdr:row>
      <xdr:rowOff>9525</xdr:rowOff>
    </xdr:to>
    <xdr:pic>
      <xdr:nvPicPr>
        <xdr:cNvPr id="22839" name="Picture 42" descr="7"/>
        <xdr:cNvPicPr>
          <a:picLocks noChangeAspect="1" noChangeArrowheads="1"/>
        </xdr:cNvPicPr>
      </xdr:nvPicPr>
      <xdr:blipFill>
        <a:blip xmlns:r="http://schemas.openxmlformats.org/officeDocument/2006/relationships" r:embed="rId1" cstate="print"/>
        <a:srcRect/>
        <a:stretch>
          <a:fillRect/>
        </a:stretch>
      </xdr:blipFill>
      <xdr:spPr bwMode="auto">
        <a:xfrm>
          <a:off x="3143250" y="68684775"/>
          <a:ext cx="9525" cy="9525"/>
        </a:xfrm>
        <a:prstGeom prst="rect">
          <a:avLst/>
        </a:prstGeom>
        <a:noFill/>
        <a:ln w="9525">
          <a:noFill/>
          <a:miter lim="800000"/>
          <a:headEnd/>
          <a:tailEnd/>
        </a:ln>
      </xdr:spPr>
    </xdr:pic>
    <xdr:clientData/>
  </xdr:twoCellAnchor>
  <xdr:twoCellAnchor editAs="oneCell">
    <xdr:from>
      <xdr:col>4</xdr:col>
      <xdr:colOff>0</xdr:colOff>
      <xdr:row>156</xdr:row>
      <xdr:rowOff>0</xdr:rowOff>
    </xdr:from>
    <xdr:to>
      <xdr:col>4</xdr:col>
      <xdr:colOff>304800</xdr:colOff>
      <xdr:row>156</xdr:row>
      <xdr:rowOff>304800</xdr:rowOff>
    </xdr:to>
    <xdr:sp macro="" textlink="">
      <xdr:nvSpPr>
        <xdr:cNvPr id="22840" name="AutoShape 43" descr="PIC238"/>
        <xdr:cNvSpPr>
          <a:spLocks noChangeAspect="1" noChangeArrowheads="1"/>
        </xdr:cNvSpPr>
      </xdr:nvSpPr>
      <xdr:spPr bwMode="auto">
        <a:xfrm>
          <a:off x="3143250" y="74856975"/>
          <a:ext cx="304800" cy="304800"/>
        </a:xfrm>
        <a:prstGeom prst="rect">
          <a:avLst/>
        </a:prstGeom>
        <a:noFill/>
        <a:ln w="9525">
          <a:noFill/>
          <a:miter lim="800000"/>
          <a:headEnd/>
          <a:tailEnd/>
        </a:ln>
      </xdr:spPr>
    </xdr:sp>
    <xdr:clientData/>
  </xdr:twoCellAnchor>
  <xdr:twoCellAnchor editAs="oneCell">
    <xdr:from>
      <xdr:col>4</xdr:col>
      <xdr:colOff>0</xdr:colOff>
      <xdr:row>376</xdr:row>
      <xdr:rowOff>0</xdr:rowOff>
    </xdr:from>
    <xdr:to>
      <xdr:col>4</xdr:col>
      <xdr:colOff>304800</xdr:colOff>
      <xdr:row>377</xdr:row>
      <xdr:rowOff>133351</xdr:rowOff>
    </xdr:to>
    <xdr:sp macro="" textlink="">
      <xdr:nvSpPr>
        <xdr:cNvPr id="22841" name="AutoShape 44" descr="PIC1BA"/>
        <xdr:cNvSpPr>
          <a:spLocks noChangeAspect="1" noChangeArrowheads="1"/>
        </xdr:cNvSpPr>
      </xdr:nvSpPr>
      <xdr:spPr bwMode="auto">
        <a:xfrm>
          <a:off x="3143250" y="101746050"/>
          <a:ext cx="304800" cy="304800"/>
        </a:xfrm>
        <a:prstGeom prst="rect">
          <a:avLst/>
        </a:prstGeom>
        <a:noFill/>
        <a:ln w="9525">
          <a:noFill/>
          <a:miter lim="800000"/>
          <a:headEnd/>
          <a:tailEnd/>
        </a:ln>
      </xdr:spPr>
    </xdr:sp>
    <xdr:clientData/>
  </xdr:twoCellAnchor>
  <xdr:twoCellAnchor editAs="oneCell">
    <xdr:from>
      <xdr:col>4</xdr:col>
      <xdr:colOff>0</xdr:colOff>
      <xdr:row>376</xdr:row>
      <xdr:rowOff>0</xdr:rowOff>
    </xdr:from>
    <xdr:to>
      <xdr:col>4</xdr:col>
      <xdr:colOff>304800</xdr:colOff>
      <xdr:row>377</xdr:row>
      <xdr:rowOff>133351</xdr:rowOff>
    </xdr:to>
    <xdr:sp macro="" textlink="">
      <xdr:nvSpPr>
        <xdr:cNvPr id="22842" name="AutoShape 35" descr="PIC1BA"/>
        <xdr:cNvSpPr>
          <a:spLocks noChangeAspect="1" noChangeArrowheads="1"/>
        </xdr:cNvSpPr>
      </xdr:nvSpPr>
      <xdr:spPr bwMode="auto">
        <a:xfrm>
          <a:off x="3143250" y="101746050"/>
          <a:ext cx="304800" cy="304800"/>
        </a:xfrm>
        <a:prstGeom prst="rect">
          <a:avLst/>
        </a:prstGeom>
        <a:noFill/>
        <a:ln w="9525">
          <a:noFill/>
          <a:miter lim="800000"/>
          <a:headEnd/>
          <a:tailEnd/>
        </a:ln>
      </xdr:spPr>
    </xdr:sp>
    <xdr:clientData/>
  </xdr:twoCellAnchor>
  <xdr:twoCellAnchor editAs="oneCell">
    <xdr:from>
      <xdr:col>4</xdr:col>
      <xdr:colOff>0</xdr:colOff>
      <xdr:row>376</xdr:row>
      <xdr:rowOff>0</xdr:rowOff>
    </xdr:from>
    <xdr:to>
      <xdr:col>4</xdr:col>
      <xdr:colOff>9525</xdr:colOff>
      <xdr:row>376</xdr:row>
      <xdr:rowOff>9525</xdr:rowOff>
    </xdr:to>
    <xdr:pic>
      <xdr:nvPicPr>
        <xdr:cNvPr id="22843" name="Picture 36" descr="7"/>
        <xdr:cNvPicPr>
          <a:picLocks noChangeAspect="1" noChangeArrowheads="1"/>
        </xdr:cNvPicPr>
      </xdr:nvPicPr>
      <xdr:blipFill>
        <a:blip xmlns:r="http://schemas.openxmlformats.org/officeDocument/2006/relationships" r:embed="rId1" cstate="print"/>
        <a:srcRect/>
        <a:stretch>
          <a:fillRect/>
        </a:stretch>
      </xdr:blipFill>
      <xdr:spPr bwMode="auto">
        <a:xfrm>
          <a:off x="3143250" y="101746050"/>
          <a:ext cx="9525" cy="9525"/>
        </a:xfrm>
        <a:prstGeom prst="rect">
          <a:avLst/>
        </a:prstGeom>
        <a:noFill/>
        <a:ln w="9525">
          <a:noFill/>
          <a:miter lim="800000"/>
          <a:headEnd/>
          <a:tailEnd/>
        </a:ln>
      </xdr:spPr>
    </xdr:pic>
    <xdr:clientData/>
  </xdr:twoCellAnchor>
  <xdr:twoCellAnchor editAs="oneCell">
    <xdr:from>
      <xdr:col>4</xdr:col>
      <xdr:colOff>0</xdr:colOff>
      <xdr:row>376</xdr:row>
      <xdr:rowOff>0</xdr:rowOff>
    </xdr:from>
    <xdr:to>
      <xdr:col>4</xdr:col>
      <xdr:colOff>304800</xdr:colOff>
      <xdr:row>377</xdr:row>
      <xdr:rowOff>133351</xdr:rowOff>
    </xdr:to>
    <xdr:sp macro="" textlink="">
      <xdr:nvSpPr>
        <xdr:cNvPr id="22844" name="AutoShape 37" descr="PIC238"/>
        <xdr:cNvSpPr>
          <a:spLocks noChangeAspect="1" noChangeArrowheads="1"/>
        </xdr:cNvSpPr>
      </xdr:nvSpPr>
      <xdr:spPr bwMode="auto">
        <a:xfrm>
          <a:off x="3143250" y="101746050"/>
          <a:ext cx="304800" cy="304800"/>
        </a:xfrm>
        <a:prstGeom prst="rect">
          <a:avLst/>
        </a:prstGeom>
        <a:noFill/>
        <a:ln w="9525">
          <a:noFill/>
          <a:miter lim="800000"/>
          <a:headEnd/>
          <a:tailEnd/>
        </a:ln>
      </xdr:spPr>
    </xdr:sp>
    <xdr:clientData/>
  </xdr:twoCellAnchor>
  <xdr:twoCellAnchor editAs="oneCell">
    <xdr:from>
      <xdr:col>4</xdr:col>
      <xdr:colOff>0</xdr:colOff>
      <xdr:row>62</xdr:row>
      <xdr:rowOff>0</xdr:rowOff>
    </xdr:from>
    <xdr:to>
      <xdr:col>4</xdr:col>
      <xdr:colOff>304800</xdr:colOff>
      <xdr:row>62</xdr:row>
      <xdr:rowOff>304800</xdr:rowOff>
    </xdr:to>
    <xdr:sp macro="" textlink="">
      <xdr:nvSpPr>
        <xdr:cNvPr id="22845" name="AutoShape 40" descr="PIC1BA"/>
        <xdr:cNvSpPr>
          <a:spLocks noChangeAspect="1" noChangeArrowheads="1"/>
        </xdr:cNvSpPr>
      </xdr:nvSpPr>
      <xdr:spPr bwMode="auto">
        <a:xfrm>
          <a:off x="3143250" y="28698825"/>
          <a:ext cx="304800" cy="304800"/>
        </a:xfrm>
        <a:prstGeom prst="rect">
          <a:avLst/>
        </a:prstGeom>
        <a:noFill/>
        <a:ln w="9525">
          <a:noFill/>
          <a:miter lim="800000"/>
          <a:headEnd/>
          <a:tailEnd/>
        </a:ln>
      </xdr:spPr>
    </xdr:sp>
    <xdr:clientData/>
  </xdr:twoCellAnchor>
  <xdr:twoCellAnchor editAs="oneCell">
    <xdr:from>
      <xdr:col>4</xdr:col>
      <xdr:colOff>0</xdr:colOff>
      <xdr:row>105</xdr:row>
      <xdr:rowOff>0</xdr:rowOff>
    </xdr:from>
    <xdr:to>
      <xdr:col>4</xdr:col>
      <xdr:colOff>304800</xdr:colOff>
      <xdr:row>105</xdr:row>
      <xdr:rowOff>304800</xdr:rowOff>
    </xdr:to>
    <xdr:sp macro="" textlink="">
      <xdr:nvSpPr>
        <xdr:cNvPr id="22846" name="AutoShape 41" descr="PIC238"/>
        <xdr:cNvSpPr>
          <a:spLocks noChangeAspect="1" noChangeArrowheads="1"/>
        </xdr:cNvSpPr>
      </xdr:nvSpPr>
      <xdr:spPr bwMode="auto">
        <a:xfrm>
          <a:off x="3143250" y="48806100"/>
          <a:ext cx="304800" cy="304800"/>
        </a:xfrm>
        <a:prstGeom prst="rect">
          <a:avLst/>
        </a:prstGeom>
        <a:noFill/>
        <a:ln w="9525">
          <a:noFill/>
          <a:miter lim="800000"/>
          <a:headEnd/>
          <a:tailEnd/>
        </a:ln>
      </xdr:spPr>
    </xdr:sp>
    <xdr:clientData/>
  </xdr:twoCellAnchor>
  <xdr:twoCellAnchor editAs="oneCell">
    <xdr:from>
      <xdr:col>4</xdr:col>
      <xdr:colOff>0</xdr:colOff>
      <xdr:row>131</xdr:row>
      <xdr:rowOff>0</xdr:rowOff>
    </xdr:from>
    <xdr:to>
      <xdr:col>4</xdr:col>
      <xdr:colOff>9525</xdr:colOff>
      <xdr:row>131</xdr:row>
      <xdr:rowOff>9525</xdr:rowOff>
    </xdr:to>
    <xdr:pic>
      <xdr:nvPicPr>
        <xdr:cNvPr id="22847" name="Picture 42" descr="7"/>
        <xdr:cNvPicPr>
          <a:picLocks noChangeAspect="1" noChangeArrowheads="1"/>
        </xdr:cNvPicPr>
      </xdr:nvPicPr>
      <xdr:blipFill>
        <a:blip xmlns:r="http://schemas.openxmlformats.org/officeDocument/2006/relationships" r:embed="rId1" cstate="print"/>
        <a:srcRect/>
        <a:stretch>
          <a:fillRect/>
        </a:stretch>
      </xdr:blipFill>
      <xdr:spPr bwMode="auto">
        <a:xfrm>
          <a:off x="3143250" y="61036200"/>
          <a:ext cx="9525" cy="9525"/>
        </a:xfrm>
        <a:prstGeom prst="rect">
          <a:avLst/>
        </a:prstGeom>
        <a:noFill/>
        <a:ln w="9525">
          <a:noFill/>
          <a:miter lim="800000"/>
          <a:headEnd/>
          <a:tailEnd/>
        </a:ln>
      </xdr:spPr>
    </xdr:pic>
    <xdr:clientData/>
  </xdr:twoCellAnchor>
  <xdr:twoCellAnchor editAs="oneCell">
    <xdr:from>
      <xdr:col>4</xdr:col>
      <xdr:colOff>0</xdr:colOff>
      <xdr:row>143</xdr:row>
      <xdr:rowOff>0</xdr:rowOff>
    </xdr:from>
    <xdr:to>
      <xdr:col>4</xdr:col>
      <xdr:colOff>304800</xdr:colOff>
      <xdr:row>143</xdr:row>
      <xdr:rowOff>304800</xdr:rowOff>
    </xdr:to>
    <xdr:sp macro="" textlink="">
      <xdr:nvSpPr>
        <xdr:cNvPr id="22848" name="AutoShape 43" descr="PIC238"/>
        <xdr:cNvSpPr>
          <a:spLocks noChangeAspect="1" noChangeArrowheads="1"/>
        </xdr:cNvSpPr>
      </xdr:nvSpPr>
      <xdr:spPr bwMode="auto">
        <a:xfrm>
          <a:off x="3143250" y="68170425"/>
          <a:ext cx="304800" cy="304800"/>
        </a:xfrm>
        <a:prstGeom prst="rect">
          <a:avLst/>
        </a:prstGeom>
        <a:noFill/>
        <a:ln w="9525">
          <a:noFill/>
          <a:miter lim="800000"/>
          <a:headEnd/>
          <a:tailEnd/>
        </a:ln>
      </xdr:spPr>
    </xdr:sp>
    <xdr:clientData/>
  </xdr:twoCellAnchor>
  <xdr:twoCellAnchor editAs="oneCell">
    <xdr:from>
      <xdr:col>4</xdr:col>
      <xdr:colOff>0</xdr:colOff>
      <xdr:row>202</xdr:row>
      <xdr:rowOff>0</xdr:rowOff>
    </xdr:from>
    <xdr:to>
      <xdr:col>4</xdr:col>
      <xdr:colOff>304800</xdr:colOff>
      <xdr:row>202</xdr:row>
      <xdr:rowOff>304800</xdr:rowOff>
    </xdr:to>
    <xdr:sp macro="" textlink="">
      <xdr:nvSpPr>
        <xdr:cNvPr id="22849" name="AutoShape 44" descr="PIC1BA"/>
        <xdr:cNvSpPr>
          <a:spLocks noChangeAspect="1" noChangeArrowheads="1"/>
        </xdr:cNvSpPr>
      </xdr:nvSpPr>
      <xdr:spPr bwMode="auto">
        <a:xfrm>
          <a:off x="3143250" y="89773125"/>
          <a:ext cx="304800" cy="304800"/>
        </a:xfrm>
        <a:prstGeom prst="rect">
          <a:avLst/>
        </a:prstGeom>
        <a:noFill/>
        <a:ln w="9525">
          <a:noFill/>
          <a:miter lim="800000"/>
          <a:headEnd/>
          <a:tailEnd/>
        </a:ln>
      </xdr:spPr>
    </xdr:sp>
    <xdr:clientData/>
  </xdr:twoCellAnchor>
  <xdr:twoCellAnchor editAs="oneCell">
    <xdr:from>
      <xdr:col>6</xdr:col>
      <xdr:colOff>0</xdr:colOff>
      <xdr:row>110</xdr:row>
      <xdr:rowOff>0</xdr:rowOff>
    </xdr:from>
    <xdr:to>
      <xdr:col>6</xdr:col>
      <xdr:colOff>295275</xdr:colOff>
      <xdr:row>110</xdr:row>
      <xdr:rowOff>304800</xdr:rowOff>
    </xdr:to>
    <xdr:sp macro="" textlink="">
      <xdr:nvSpPr>
        <xdr:cNvPr id="22850" name="AutoShape 13" descr="PIC142"/>
        <xdr:cNvSpPr>
          <a:spLocks noChangeAspect="1" noChangeArrowheads="1"/>
        </xdr:cNvSpPr>
      </xdr:nvSpPr>
      <xdr:spPr bwMode="auto">
        <a:xfrm>
          <a:off x="4972050" y="51234975"/>
          <a:ext cx="295275" cy="304800"/>
        </a:xfrm>
        <a:prstGeom prst="rect">
          <a:avLst/>
        </a:prstGeom>
        <a:noFill/>
        <a:ln w="9525">
          <a:noFill/>
          <a:miter lim="800000"/>
          <a:headEnd/>
          <a:tailEnd/>
        </a:ln>
      </xdr:spPr>
    </xdr:sp>
    <xdr:clientData/>
  </xdr:twoCellAnchor>
  <xdr:twoCellAnchor editAs="oneCell">
    <xdr:from>
      <xdr:col>6</xdr:col>
      <xdr:colOff>0</xdr:colOff>
      <xdr:row>376</xdr:row>
      <xdr:rowOff>0</xdr:rowOff>
    </xdr:from>
    <xdr:to>
      <xdr:col>6</xdr:col>
      <xdr:colOff>295275</xdr:colOff>
      <xdr:row>377</xdr:row>
      <xdr:rowOff>133351</xdr:rowOff>
    </xdr:to>
    <xdr:sp macro="" textlink="">
      <xdr:nvSpPr>
        <xdr:cNvPr id="22851" name="AutoShape 13" descr="PIC142"/>
        <xdr:cNvSpPr>
          <a:spLocks noChangeAspect="1" noChangeArrowheads="1"/>
        </xdr:cNvSpPr>
      </xdr:nvSpPr>
      <xdr:spPr bwMode="auto">
        <a:xfrm>
          <a:off x="4972050" y="101746050"/>
          <a:ext cx="295275" cy="304800"/>
        </a:xfrm>
        <a:prstGeom prst="rect">
          <a:avLst/>
        </a:prstGeom>
        <a:noFill/>
        <a:ln w="9525">
          <a:noFill/>
          <a:miter lim="800000"/>
          <a:headEnd/>
          <a:tailEnd/>
        </a:ln>
      </xdr:spPr>
    </xdr:sp>
    <xdr:clientData/>
  </xdr:twoCellAnchor>
  <xdr:twoCellAnchor editAs="oneCell">
    <xdr:from>
      <xdr:col>6</xdr:col>
      <xdr:colOff>0</xdr:colOff>
      <xdr:row>376</xdr:row>
      <xdr:rowOff>0</xdr:rowOff>
    </xdr:from>
    <xdr:to>
      <xdr:col>6</xdr:col>
      <xdr:colOff>295275</xdr:colOff>
      <xdr:row>377</xdr:row>
      <xdr:rowOff>133351</xdr:rowOff>
    </xdr:to>
    <xdr:sp macro="" textlink="">
      <xdr:nvSpPr>
        <xdr:cNvPr id="22852" name="AutoShape 13" descr="PIC142"/>
        <xdr:cNvSpPr>
          <a:spLocks noChangeAspect="1" noChangeArrowheads="1"/>
        </xdr:cNvSpPr>
      </xdr:nvSpPr>
      <xdr:spPr bwMode="auto">
        <a:xfrm>
          <a:off x="4972050" y="101746050"/>
          <a:ext cx="295275" cy="304800"/>
        </a:xfrm>
        <a:prstGeom prst="rect">
          <a:avLst/>
        </a:prstGeom>
        <a:noFill/>
        <a:ln w="9525">
          <a:noFill/>
          <a:miter lim="800000"/>
          <a:headEnd/>
          <a:tailEnd/>
        </a:ln>
      </xdr:spPr>
    </xdr:sp>
    <xdr:clientData/>
  </xdr:twoCellAnchor>
  <xdr:twoCellAnchor editAs="oneCell">
    <xdr:from>
      <xdr:col>6</xdr:col>
      <xdr:colOff>0</xdr:colOff>
      <xdr:row>376</xdr:row>
      <xdr:rowOff>0</xdr:rowOff>
    </xdr:from>
    <xdr:to>
      <xdr:col>6</xdr:col>
      <xdr:colOff>295275</xdr:colOff>
      <xdr:row>377</xdr:row>
      <xdr:rowOff>133351</xdr:rowOff>
    </xdr:to>
    <xdr:sp macro="" textlink="">
      <xdr:nvSpPr>
        <xdr:cNvPr id="22853" name="AutoShape 13" descr="PIC142"/>
        <xdr:cNvSpPr>
          <a:spLocks noChangeAspect="1" noChangeArrowheads="1"/>
        </xdr:cNvSpPr>
      </xdr:nvSpPr>
      <xdr:spPr bwMode="auto">
        <a:xfrm>
          <a:off x="4972050" y="101746050"/>
          <a:ext cx="295275" cy="304800"/>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dimension ref="A1:J25"/>
  <sheetViews>
    <sheetView tabSelected="1" view="pageBreakPreview" zoomScaleNormal="100" zoomScaleSheetLayoutView="100" workbookViewId="0">
      <selection activeCell="A7" sqref="A7:J7"/>
    </sheetView>
  </sheetViews>
  <sheetFormatPr defaultRowHeight="13.5"/>
  <cols>
    <col min="1" max="1" width="4.88671875" style="14" customWidth="1"/>
    <col min="2" max="2" width="6.5546875" style="14" customWidth="1"/>
    <col min="3" max="3" width="16.109375" style="14" customWidth="1"/>
    <col min="4" max="4" width="7.6640625" style="14" customWidth="1"/>
    <col min="5" max="5" width="11.77734375" style="14" customWidth="1"/>
    <col min="6" max="6" width="9.5546875" style="14" customWidth="1"/>
    <col min="7" max="7" width="25" style="14" customWidth="1"/>
    <col min="8" max="8" width="28.33203125" style="14" customWidth="1"/>
    <col min="9" max="9" width="6.44140625" style="14" customWidth="1"/>
    <col min="10" max="10" width="6.33203125" style="14" customWidth="1"/>
    <col min="11" max="16384" width="8.88671875" style="14"/>
  </cols>
  <sheetData>
    <row r="1" spans="1:10" s="15" customFormat="1" ht="24" customHeight="1">
      <c r="A1" s="487"/>
    </row>
    <row r="2" spans="1:10" s="15" customFormat="1" ht="25.5">
      <c r="A2" s="488"/>
      <c r="H2" s="17" t="s">
        <v>158</v>
      </c>
    </row>
    <row r="3" spans="1:10" s="15" customFormat="1" ht="12"/>
    <row r="4" spans="1:10" s="15" customFormat="1" ht="12"/>
    <row r="5" spans="1:10" s="15" customFormat="1" ht="23.25" customHeight="1"/>
    <row r="6" spans="1:10" s="15" customFormat="1" ht="12"/>
    <row r="7" spans="1:10" s="16" customFormat="1" ht="37.5" customHeight="1">
      <c r="A7" s="491" t="s">
        <v>2006</v>
      </c>
      <c r="B7" s="491"/>
      <c r="C7" s="491"/>
      <c r="D7" s="491"/>
      <c r="E7" s="491"/>
      <c r="F7" s="491"/>
      <c r="G7" s="491"/>
      <c r="H7" s="491"/>
      <c r="I7" s="491"/>
      <c r="J7" s="491"/>
    </row>
    <row r="8" spans="1:10" s="16" customFormat="1" ht="54" customHeight="1">
      <c r="A8" s="492" t="s">
        <v>2007</v>
      </c>
      <c r="B8" s="492"/>
      <c r="C8" s="492"/>
      <c r="D8" s="492"/>
      <c r="E8" s="492"/>
      <c r="F8" s="492"/>
      <c r="G8" s="492"/>
      <c r="H8" s="492"/>
      <c r="I8" s="492"/>
      <c r="J8" s="492"/>
    </row>
    <row r="9" spans="1:10" s="15" customFormat="1" ht="12"/>
    <row r="10" spans="1:10" s="15" customFormat="1" ht="12"/>
    <row r="15" spans="1:10" ht="13.5" customHeight="1"/>
    <row r="19" spans="1:10" ht="13.5" customHeight="1"/>
    <row r="21" spans="1:10" ht="13.5" customHeight="1"/>
    <row r="25" spans="1:10" s="16" customFormat="1" ht="37.5" customHeight="1">
      <c r="A25" s="491" t="s">
        <v>2008</v>
      </c>
      <c r="B25" s="491"/>
      <c r="C25" s="491"/>
      <c r="D25" s="491"/>
      <c r="E25" s="491"/>
      <c r="F25" s="491"/>
      <c r="G25" s="491"/>
      <c r="H25" s="491"/>
      <c r="I25" s="491"/>
      <c r="J25" s="491"/>
    </row>
  </sheetData>
  <sheetProtection formatColumns="0" formatRows="0" selectLockedCells="1" selectUnlockedCells="1"/>
  <mergeCells count="3">
    <mergeCell ref="A7:J7"/>
    <mergeCell ref="A8:J8"/>
    <mergeCell ref="A25:J25"/>
  </mergeCells>
  <phoneticPr fontId="2" type="noConversion"/>
  <pageMargins left="0.31496062992125984" right="0.31496062992125984" top="0.78740157480314965" bottom="0.43307086614173229" header="0.31496062992125984" footer="0.23622047244094491"/>
  <pageSetup paperSize="9"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dimension ref="A1:S21"/>
  <sheetViews>
    <sheetView view="pageBreakPreview" zoomScaleNormal="100" zoomScaleSheetLayoutView="100" workbookViewId="0">
      <selection sqref="A1:H1"/>
    </sheetView>
  </sheetViews>
  <sheetFormatPr defaultRowHeight="13.5"/>
  <cols>
    <col min="1" max="1" width="1.6640625" customWidth="1"/>
    <col min="2" max="2" width="4.21875" customWidth="1"/>
    <col min="3" max="3" width="33.88671875" customWidth="1"/>
    <col min="4" max="4" width="3.5546875" customWidth="1"/>
    <col min="5" max="5" width="12.88671875" customWidth="1"/>
    <col min="6" max="6" width="26.77734375" customWidth="1"/>
    <col min="7" max="7" width="21" customWidth="1"/>
    <col min="8" max="8" width="14" customWidth="1"/>
    <col min="9" max="19" width="8.33203125" customWidth="1"/>
  </cols>
  <sheetData>
    <row r="1" spans="1:19" s="19" customFormat="1" ht="45" customHeight="1">
      <c r="A1" s="491" t="s">
        <v>2009</v>
      </c>
      <c r="B1" s="491"/>
      <c r="C1" s="491"/>
      <c r="D1" s="491"/>
      <c r="E1" s="491"/>
      <c r="F1" s="491"/>
      <c r="G1" s="491"/>
      <c r="H1" s="491"/>
      <c r="I1" s="18"/>
      <c r="J1" s="18"/>
      <c r="K1" s="18"/>
      <c r="L1" s="18"/>
      <c r="M1" s="18"/>
      <c r="N1" s="18"/>
      <c r="O1" s="18"/>
      <c r="P1" s="18"/>
      <c r="Q1" s="18"/>
      <c r="R1" s="18"/>
      <c r="S1" s="18"/>
    </row>
    <row r="2" spans="1:19">
      <c r="A2" s="20"/>
      <c r="B2" s="20"/>
      <c r="C2" s="20"/>
      <c r="D2" s="20"/>
      <c r="E2" s="20"/>
      <c r="F2" s="20"/>
      <c r="G2" s="20"/>
      <c r="H2" s="20"/>
      <c r="I2" s="20"/>
      <c r="J2" s="20"/>
      <c r="K2" s="20"/>
      <c r="L2" s="20"/>
      <c r="M2" s="20"/>
      <c r="N2" s="20"/>
      <c r="O2" s="20"/>
      <c r="P2" s="20"/>
      <c r="Q2" s="20"/>
      <c r="R2" s="20"/>
      <c r="S2" s="20"/>
    </row>
    <row r="3" spans="1:19" s="25" customFormat="1" ht="28.5" customHeight="1">
      <c r="B3" s="39" t="s">
        <v>18</v>
      </c>
      <c r="C3" s="40" t="s">
        <v>52</v>
      </c>
      <c r="D3" s="27" t="s">
        <v>19</v>
      </c>
      <c r="E3" s="23" t="s">
        <v>1995</v>
      </c>
      <c r="F3" s="24"/>
      <c r="G3" s="22"/>
      <c r="H3" s="22"/>
      <c r="J3" s="26"/>
      <c r="K3" s="26"/>
      <c r="L3" s="26"/>
      <c r="M3" s="26"/>
      <c r="N3" s="26"/>
      <c r="O3" s="26"/>
      <c r="P3" s="26"/>
      <c r="Q3" s="26"/>
      <c r="R3" s="26"/>
      <c r="S3" s="26"/>
    </row>
    <row r="4" spans="1:19" s="25" customFormat="1" ht="28.5" customHeight="1">
      <c r="B4" s="39" t="s">
        <v>18</v>
      </c>
      <c r="C4" s="21" t="s">
        <v>20</v>
      </c>
      <c r="D4" s="27" t="s">
        <v>19</v>
      </c>
      <c r="E4" s="23" t="s">
        <v>21</v>
      </c>
      <c r="F4" s="24"/>
      <c r="G4" s="22"/>
      <c r="H4" s="22"/>
      <c r="J4" s="26"/>
      <c r="K4" s="26"/>
      <c r="L4" s="26"/>
      <c r="M4" s="26"/>
      <c r="N4" s="26"/>
      <c r="O4" s="26"/>
      <c r="P4" s="26"/>
      <c r="Q4" s="26"/>
      <c r="R4" s="26"/>
      <c r="S4" s="26"/>
    </row>
    <row r="5" spans="1:19" s="25" customFormat="1" ht="28.5" customHeight="1">
      <c r="B5" s="39" t="s">
        <v>18</v>
      </c>
      <c r="C5" s="21" t="s">
        <v>22</v>
      </c>
      <c r="D5" s="27" t="s">
        <v>19</v>
      </c>
      <c r="E5" s="23" t="s">
        <v>159</v>
      </c>
      <c r="F5" s="24"/>
      <c r="G5" s="22"/>
      <c r="H5" s="22"/>
      <c r="J5" s="26"/>
      <c r="K5" s="26"/>
      <c r="L5" s="26"/>
      <c r="M5" s="26"/>
      <c r="N5" s="26"/>
      <c r="O5" s="26"/>
      <c r="P5" s="26"/>
      <c r="Q5" s="26"/>
      <c r="R5" s="26"/>
      <c r="S5" s="26"/>
    </row>
    <row r="6" spans="1:19" s="25" customFormat="1" ht="28.5" customHeight="1">
      <c r="B6" s="39" t="s">
        <v>18</v>
      </c>
      <c r="C6" s="21" t="s">
        <v>23</v>
      </c>
      <c r="D6" s="27" t="s">
        <v>19</v>
      </c>
      <c r="E6" s="23" t="s">
        <v>1996</v>
      </c>
      <c r="F6" s="24"/>
      <c r="G6" s="22"/>
      <c r="H6" s="22"/>
      <c r="J6" s="26"/>
      <c r="K6" s="26"/>
      <c r="L6" s="26"/>
      <c r="M6" s="26"/>
      <c r="N6" s="26"/>
      <c r="O6" s="26"/>
      <c r="P6" s="26"/>
      <c r="Q6" s="26"/>
      <c r="R6" s="26"/>
      <c r="S6" s="26"/>
    </row>
    <row r="7" spans="1:19" s="29" customFormat="1" ht="10.5" customHeight="1" thickBot="1">
      <c r="A7" s="27"/>
      <c r="B7" s="27"/>
      <c r="C7" s="22"/>
      <c r="D7" s="22"/>
      <c r="E7" s="22"/>
      <c r="F7" s="22"/>
      <c r="G7" s="22"/>
      <c r="H7" s="22"/>
      <c r="I7" s="28"/>
      <c r="J7" s="28"/>
      <c r="K7" s="28"/>
      <c r="L7" s="28"/>
      <c r="M7" s="28"/>
      <c r="N7" s="28"/>
      <c r="O7" s="28"/>
      <c r="P7" s="28"/>
      <c r="Q7" s="28"/>
      <c r="R7" s="28"/>
      <c r="S7" s="28"/>
    </row>
    <row r="8" spans="1:19" s="29" customFormat="1" ht="27.75" customHeight="1">
      <c r="A8" s="27"/>
      <c r="B8" s="495" t="s">
        <v>24</v>
      </c>
      <c r="C8" s="496"/>
      <c r="D8" s="497"/>
      <c r="E8" s="507" t="s">
        <v>36</v>
      </c>
      <c r="F8" s="507"/>
      <c r="G8" s="493" t="s">
        <v>51</v>
      </c>
      <c r="H8" s="508" t="s">
        <v>33</v>
      </c>
      <c r="I8" s="28"/>
      <c r="J8" s="28"/>
      <c r="K8" s="28"/>
      <c r="L8" s="28"/>
      <c r="M8" s="28"/>
      <c r="N8" s="28"/>
      <c r="O8" s="28"/>
      <c r="P8" s="28"/>
      <c r="Q8" s="28"/>
      <c r="R8" s="28"/>
      <c r="S8" s="28"/>
    </row>
    <row r="9" spans="1:19" s="29" customFormat="1" ht="27.75" customHeight="1" thickBot="1">
      <c r="A9" s="27"/>
      <c r="B9" s="498"/>
      <c r="C9" s="499"/>
      <c r="D9" s="500"/>
      <c r="E9" s="30" t="s">
        <v>25</v>
      </c>
      <c r="F9" s="30" t="s">
        <v>26</v>
      </c>
      <c r="G9" s="494"/>
      <c r="H9" s="509"/>
      <c r="I9" s="28"/>
      <c r="J9" s="28"/>
      <c r="K9" s="28"/>
      <c r="L9" s="28"/>
      <c r="M9" s="28"/>
      <c r="N9" s="28"/>
      <c r="O9" s="28"/>
      <c r="P9" s="28"/>
      <c r="Q9" s="28"/>
      <c r="R9" s="28"/>
      <c r="S9" s="28"/>
    </row>
    <row r="10" spans="1:19" s="29" customFormat="1" ht="30.75" customHeight="1" thickTop="1">
      <c r="A10" s="27"/>
      <c r="B10" s="501" t="s">
        <v>16</v>
      </c>
      <c r="C10" s="502"/>
      <c r="D10" s="503"/>
      <c r="E10" s="31">
        <f>SUM(E11:E16)</f>
        <v>609</v>
      </c>
      <c r="F10" s="31">
        <f>SUM(F11:F16)</f>
        <v>132899.9</v>
      </c>
      <c r="G10" s="31">
        <f>SUM(G11:G16)</f>
        <v>37</v>
      </c>
      <c r="H10" s="32"/>
      <c r="I10" s="28"/>
      <c r="J10" s="28"/>
      <c r="K10" s="28"/>
      <c r="L10" s="28"/>
      <c r="M10" s="28"/>
      <c r="N10" s="28"/>
      <c r="O10" s="28"/>
      <c r="P10" s="28"/>
      <c r="Q10" s="28"/>
      <c r="R10" s="28"/>
      <c r="S10" s="28"/>
    </row>
    <row r="11" spans="1:19" s="29" customFormat="1" ht="30.75" customHeight="1">
      <c r="A11" s="27"/>
      <c r="B11" s="504" t="s">
        <v>27</v>
      </c>
      <c r="C11" s="505"/>
      <c r="D11" s="506"/>
      <c r="E11" s="33">
        <f>행정지원분과표지!F7</f>
        <v>50</v>
      </c>
      <c r="F11" s="35">
        <f>행정지원분과표지!I7</f>
        <v>11210</v>
      </c>
      <c r="G11" s="35">
        <v>37</v>
      </c>
      <c r="H11" s="37"/>
      <c r="I11" s="28"/>
      <c r="J11" s="28"/>
      <c r="K11" s="28"/>
      <c r="L11" s="28"/>
      <c r="M11" s="28"/>
      <c r="N11" s="28"/>
      <c r="O11" s="28"/>
      <c r="P11" s="28"/>
      <c r="Q11" s="28"/>
      <c r="R11" s="28"/>
      <c r="S11" s="28"/>
    </row>
    <row r="12" spans="1:19" s="29" customFormat="1" ht="30.75" customHeight="1">
      <c r="A12" s="27"/>
      <c r="B12" s="504" t="s">
        <v>28</v>
      </c>
      <c r="C12" s="505"/>
      <c r="D12" s="506"/>
      <c r="E12" s="33">
        <f>복지환경분과표지!F7</f>
        <v>58</v>
      </c>
      <c r="F12" s="35">
        <f>복지환경분과표지!I7</f>
        <v>4082.1</v>
      </c>
      <c r="G12" s="35">
        <v>0</v>
      </c>
      <c r="H12" s="37"/>
      <c r="I12" s="28"/>
      <c r="J12" s="28"/>
      <c r="K12" s="28"/>
      <c r="L12" s="28"/>
      <c r="M12" s="28"/>
      <c r="N12" s="28"/>
      <c r="O12" s="28"/>
      <c r="P12" s="28"/>
      <c r="Q12" s="28"/>
      <c r="R12" s="28"/>
      <c r="S12" s="28"/>
    </row>
    <row r="13" spans="1:19" s="29" customFormat="1" ht="30.75" customHeight="1">
      <c r="A13" s="27"/>
      <c r="B13" s="504" t="s">
        <v>29</v>
      </c>
      <c r="C13" s="505"/>
      <c r="D13" s="506"/>
      <c r="E13" s="33">
        <f>관광문화분과표지!F7</f>
        <v>61</v>
      </c>
      <c r="F13" s="35">
        <f>관광문화분과표지!I7</f>
        <v>6539</v>
      </c>
      <c r="G13" s="35">
        <v>0</v>
      </c>
      <c r="H13" s="37"/>
      <c r="I13" s="28"/>
      <c r="J13" s="28"/>
      <c r="K13" s="28"/>
      <c r="L13" s="28"/>
      <c r="M13" s="28"/>
      <c r="N13" s="28"/>
      <c r="O13" s="28"/>
      <c r="P13" s="28"/>
      <c r="Q13" s="28"/>
      <c r="R13" s="28"/>
      <c r="S13" s="28"/>
    </row>
    <row r="14" spans="1:19" s="29" customFormat="1" ht="30.75" customHeight="1">
      <c r="A14" s="27"/>
      <c r="B14" s="504" t="s">
        <v>32</v>
      </c>
      <c r="C14" s="505"/>
      <c r="D14" s="506"/>
      <c r="E14" s="33">
        <f>보건위생분과표지!F7</f>
        <v>13</v>
      </c>
      <c r="F14" s="35">
        <f>보건위생분과표지!I7</f>
        <v>1431</v>
      </c>
      <c r="G14" s="35">
        <v>0</v>
      </c>
      <c r="H14" s="37"/>
      <c r="I14" s="28"/>
      <c r="J14" s="28"/>
      <c r="K14" s="28"/>
      <c r="L14" s="28"/>
      <c r="M14" s="28"/>
      <c r="N14" s="28"/>
      <c r="O14" s="28"/>
      <c r="P14" s="28"/>
      <c r="Q14" s="28"/>
      <c r="R14" s="28"/>
      <c r="S14" s="28"/>
    </row>
    <row r="15" spans="1:19" s="29" customFormat="1" ht="30.75" customHeight="1">
      <c r="A15" s="27"/>
      <c r="B15" s="504" t="s">
        <v>31</v>
      </c>
      <c r="C15" s="505"/>
      <c r="D15" s="506"/>
      <c r="E15" s="33">
        <f>농업분과표지!F7</f>
        <v>55</v>
      </c>
      <c r="F15" s="35">
        <f>농업분과표지!I7</f>
        <v>5795</v>
      </c>
      <c r="G15" s="35">
        <v>0</v>
      </c>
      <c r="H15" s="37"/>
      <c r="I15" s="28"/>
      <c r="J15" s="28"/>
      <c r="K15" s="28"/>
      <c r="L15" s="28"/>
      <c r="M15" s="28"/>
      <c r="N15" s="28"/>
      <c r="O15" s="28"/>
      <c r="P15" s="28"/>
      <c r="Q15" s="28"/>
      <c r="R15" s="28"/>
      <c r="S15" s="28"/>
    </row>
    <row r="16" spans="1:19" s="29" customFormat="1" ht="30.75" customHeight="1" thickBot="1">
      <c r="A16" s="27"/>
      <c r="B16" s="510" t="s">
        <v>30</v>
      </c>
      <c r="C16" s="511"/>
      <c r="D16" s="512"/>
      <c r="E16" s="34">
        <f>도시건설분과표지!F7</f>
        <v>372</v>
      </c>
      <c r="F16" s="36">
        <f>도시건설분과표지!I7</f>
        <v>103842.8</v>
      </c>
      <c r="G16" s="36">
        <v>0</v>
      </c>
      <c r="H16" s="38"/>
      <c r="I16" s="28"/>
      <c r="J16" s="28"/>
      <c r="K16" s="28"/>
      <c r="L16" s="28"/>
      <c r="M16" s="28"/>
      <c r="N16" s="28"/>
      <c r="O16" s="28"/>
      <c r="P16" s="28"/>
      <c r="Q16" s="28"/>
      <c r="R16" s="28"/>
      <c r="S16" s="28"/>
    </row>
    <row r="17" spans="1:19">
      <c r="A17" s="20"/>
      <c r="B17" s="20"/>
      <c r="C17" s="20"/>
      <c r="D17" s="20"/>
      <c r="E17" s="20"/>
      <c r="F17" s="20"/>
      <c r="G17" s="20"/>
      <c r="H17" s="20"/>
      <c r="I17" s="20"/>
      <c r="J17" s="20"/>
      <c r="K17" s="20"/>
      <c r="L17" s="20"/>
      <c r="M17" s="20"/>
      <c r="N17" s="20"/>
      <c r="O17" s="20"/>
      <c r="P17" s="20"/>
      <c r="Q17" s="20"/>
      <c r="R17" s="20"/>
      <c r="S17" s="20"/>
    </row>
    <row r="18" spans="1:19">
      <c r="A18" s="20"/>
      <c r="B18" s="20"/>
      <c r="C18" s="20"/>
      <c r="D18" s="20"/>
      <c r="E18" s="20"/>
      <c r="F18" s="20"/>
      <c r="G18" s="20"/>
      <c r="H18" s="20"/>
      <c r="I18" s="20"/>
      <c r="J18" s="20"/>
      <c r="K18" s="20"/>
      <c r="L18" s="20"/>
      <c r="M18" s="20"/>
      <c r="N18" s="20"/>
      <c r="O18" s="20"/>
      <c r="P18" s="20"/>
      <c r="Q18" s="20"/>
      <c r="R18" s="20"/>
      <c r="S18" s="20"/>
    </row>
    <row r="19" spans="1:19" ht="42" customHeight="1"/>
    <row r="21" spans="1:19" ht="48.75" customHeight="1"/>
  </sheetData>
  <mergeCells count="12">
    <mergeCell ref="B12:D12"/>
    <mergeCell ref="B16:D16"/>
    <mergeCell ref="B14:D14"/>
    <mergeCell ref="B15:D15"/>
    <mergeCell ref="B13:D13"/>
    <mergeCell ref="G8:G9"/>
    <mergeCell ref="B8:D9"/>
    <mergeCell ref="B10:D10"/>
    <mergeCell ref="B11:D11"/>
    <mergeCell ref="A1:H1"/>
    <mergeCell ref="E8:F8"/>
    <mergeCell ref="H8:H9"/>
  </mergeCells>
  <phoneticPr fontId="2" type="noConversion"/>
  <pageMargins left="0.31496062992125984" right="0.31496062992125984" top="0.98425196850393704" bottom="0.51181102362204722" header="0.51181102362204722" footer="0.31496062992125984"/>
  <pageSetup paperSize="9" orientation="landscape" useFirstPageNumber="1" r:id="rId1"/>
  <headerFooter alignWithMargins="0">
    <oddFooter>&amp;C- &amp;P -</oddFooter>
  </headerFooter>
</worksheet>
</file>

<file path=xl/worksheets/sheet3.xml><?xml version="1.0" encoding="utf-8"?>
<worksheet xmlns="http://schemas.openxmlformats.org/spreadsheetml/2006/main" xmlns:r="http://schemas.openxmlformats.org/officeDocument/2006/relationships">
  <sheetPr>
    <tabColor rgb="FFFF0000"/>
  </sheetPr>
  <dimension ref="A3:K22"/>
  <sheetViews>
    <sheetView view="pageBreakPreview" zoomScale="85" zoomScaleNormal="100" workbookViewId="0">
      <selection activeCell="D9" sqref="D9"/>
    </sheetView>
  </sheetViews>
  <sheetFormatPr defaultRowHeight="16.5"/>
  <cols>
    <col min="1" max="1" width="15.33203125" style="74" customWidth="1"/>
    <col min="2" max="2" width="1.88671875" style="74" customWidth="1"/>
    <col min="3" max="3" width="3.5546875" style="74" customWidth="1"/>
    <col min="4" max="4" width="30.44140625" style="74" customWidth="1"/>
    <col min="5" max="5" width="3" style="74" customWidth="1"/>
    <col min="6" max="6" width="10.21875" style="74" customWidth="1"/>
    <col min="7" max="8" width="5.44140625" style="74" customWidth="1"/>
    <col min="9" max="9" width="22.109375" style="97" customWidth="1"/>
    <col min="10" max="10" width="15.33203125" style="74" customWidth="1"/>
    <col min="11" max="11" width="11.44140625" style="74" customWidth="1"/>
    <col min="12" max="16384" width="8.88671875" style="74"/>
  </cols>
  <sheetData>
    <row r="3" spans="1:11" ht="45">
      <c r="A3" s="513" t="s">
        <v>377</v>
      </c>
      <c r="B3" s="513"/>
      <c r="C3" s="513"/>
      <c r="D3" s="513"/>
      <c r="E3" s="513"/>
      <c r="F3" s="513"/>
      <c r="G3" s="513"/>
      <c r="H3" s="513"/>
      <c r="I3" s="513"/>
      <c r="J3" s="513"/>
      <c r="K3" s="95"/>
    </row>
    <row r="4" spans="1:11" ht="15" customHeight="1">
      <c r="A4" s="96"/>
      <c r="B4" s="96"/>
      <c r="C4" s="96"/>
      <c r="D4" s="96"/>
      <c r="E4" s="96"/>
      <c r="F4" s="96"/>
      <c r="G4" s="96"/>
      <c r="H4" s="96"/>
      <c r="I4" s="96"/>
      <c r="J4" s="96"/>
      <c r="K4" s="95"/>
    </row>
    <row r="5" spans="1:11" ht="9.75" customHeight="1" thickBot="1"/>
    <row r="6" spans="1:11" ht="9" customHeight="1">
      <c r="B6" s="98"/>
      <c r="C6" s="99"/>
      <c r="D6" s="99"/>
      <c r="E6" s="99"/>
      <c r="F6" s="99"/>
      <c r="G6" s="99"/>
      <c r="H6" s="99"/>
      <c r="I6" s="100"/>
    </row>
    <row r="7" spans="1:11" s="101" customFormat="1" ht="36.75" customHeight="1">
      <c r="B7" s="102"/>
      <c r="C7" s="103"/>
      <c r="D7" s="104" t="s">
        <v>378</v>
      </c>
      <c r="E7" s="113" t="s">
        <v>379</v>
      </c>
      <c r="F7" s="114">
        <f>SUM(F9:F15)</f>
        <v>50</v>
      </c>
      <c r="G7" s="115" t="s">
        <v>380</v>
      </c>
      <c r="H7" s="115"/>
      <c r="I7" s="116">
        <f>SUM(I9:I15)</f>
        <v>11210</v>
      </c>
    </row>
    <row r="8" spans="1:11" ht="9" customHeight="1">
      <c r="B8" s="102"/>
      <c r="C8" s="107"/>
      <c r="D8" s="103"/>
      <c r="E8" s="103"/>
      <c r="F8" s="105"/>
      <c r="G8" s="103"/>
      <c r="H8" s="103"/>
      <c r="I8" s="108"/>
    </row>
    <row r="9" spans="1:11" ht="38.25" customHeight="1">
      <c r="B9" s="102"/>
      <c r="C9" s="103" t="s">
        <v>381</v>
      </c>
      <c r="D9" s="109" t="s">
        <v>176</v>
      </c>
      <c r="E9" s="103" t="s">
        <v>379</v>
      </c>
      <c r="F9" s="105">
        <f>COUNTIF(행정지원분과!$B$5:$B$54,행정지원분과표지!D9)</f>
        <v>20</v>
      </c>
      <c r="G9" s="103" t="s">
        <v>380</v>
      </c>
      <c r="H9" s="103"/>
      <c r="I9" s="106">
        <f>SUMIF(행정지원분과!$B$5:$B$10000,행정지원분과표지!D9,행정지원분과!$D$5:$D$10000)</f>
        <v>6627</v>
      </c>
    </row>
    <row r="10" spans="1:11" s="101" customFormat="1" ht="38.25" customHeight="1">
      <c r="B10" s="102"/>
      <c r="C10" s="103" t="s">
        <v>381</v>
      </c>
      <c r="D10" s="109" t="s">
        <v>249</v>
      </c>
      <c r="E10" s="103" t="s">
        <v>379</v>
      </c>
      <c r="F10" s="105">
        <f>COUNTIF(행정지원분과!$B$5:$B$54,행정지원분과표지!D10)</f>
        <v>20</v>
      </c>
      <c r="G10" s="103" t="s">
        <v>380</v>
      </c>
      <c r="H10" s="103"/>
      <c r="I10" s="106">
        <f>SUMIF(행정지원분과!$B$5:$B$10000,행정지원분과표지!D10,행정지원분과!$D$5:$D$10000)</f>
        <v>1720</v>
      </c>
    </row>
    <row r="11" spans="1:11" s="101" customFormat="1" ht="38.25" customHeight="1">
      <c r="B11" s="102"/>
      <c r="C11" s="103" t="s">
        <v>381</v>
      </c>
      <c r="D11" s="109" t="s">
        <v>312</v>
      </c>
      <c r="E11" s="103" t="s">
        <v>379</v>
      </c>
      <c r="F11" s="105">
        <f>COUNTIF(행정지원분과!$B$5:$B$54,행정지원분과표지!D11)</f>
        <v>1</v>
      </c>
      <c r="G11" s="103" t="s">
        <v>380</v>
      </c>
      <c r="H11" s="103"/>
      <c r="I11" s="106">
        <f>SUMIF(행정지원분과!$B$5:$B$10000,행정지원분과표지!D11,행정지원분과!$D$5:$D$10000)</f>
        <v>460</v>
      </c>
    </row>
    <row r="12" spans="1:11" s="101" customFormat="1" ht="38.25" customHeight="1">
      <c r="B12" s="102"/>
      <c r="C12" s="103" t="s">
        <v>381</v>
      </c>
      <c r="D12" s="109" t="s">
        <v>317</v>
      </c>
      <c r="E12" s="103" t="s">
        <v>379</v>
      </c>
      <c r="F12" s="105">
        <f>COUNTIF(행정지원분과!$B$5:$B$54,행정지원분과표지!D12)</f>
        <v>6</v>
      </c>
      <c r="G12" s="103" t="s">
        <v>380</v>
      </c>
      <c r="H12" s="103"/>
      <c r="I12" s="106">
        <f>SUMIF(행정지원분과!$B$5:$B$10000,행정지원분과표지!D12,행정지원분과!$D$5:$D$10000)</f>
        <v>2213</v>
      </c>
    </row>
    <row r="13" spans="1:11" s="101" customFormat="1" ht="38.25" customHeight="1">
      <c r="B13" s="102"/>
      <c r="C13" s="103" t="s">
        <v>381</v>
      </c>
      <c r="D13" s="109" t="s">
        <v>388</v>
      </c>
      <c r="E13" s="103" t="s">
        <v>379</v>
      </c>
      <c r="F13" s="105">
        <f>COUNTIF(행정지원분과!$B$5:$B$54,행정지원분과표지!D13)</f>
        <v>1</v>
      </c>
      <c r="G13" s="103" t="s">
        <v>380</v>
      </c>
      <c r="H13" s="103"/>
      <c r="I13" s="106">
        <f>SUMIF(행정지원분과!$B$5:$B$10000,행정지원분과표지!D13,행정지원분과!$D$5:$D$10000)</f>
        <v>50</v>
      </c>
    </row>
    <row r="14" spans="1:11" s="101" customFormat="1" ht="38.25" customHeight="1">
      <c r="B14" s="102"/>
      <c r="C14" s="103" t="s">
        <v>381</v>
      </c>
      <c r="D14" s="109" t="s">
        <v>348</v>
      </c>
      <c r="E14" s="103" t="s">
        <v>379</v>
      </c>
      <c r="F14" s="105">
        <f>COUNTIF(행정지원분과!$B$5:$B$54,행정지원분과표지!D14)</f>
        <v>1</v>
      </c>
      <c r="G14" s="103" t="s">
        <v>380</v>
      </c>
      <c r="H14" s="103"/>
      <c r="I14" s="106">
        <f>SUMIF(행정지원분과!$B$5:$B$10000,행정지원분과표지!D14,행정지원분과!$D$5:$D$10000)</f>
        <v>100</v>
      </c>
    </row>
    <row r="15" spans="1:11" s="101" customFormat="1" ht="38.25" customHeight="1">
      <c r="B15" s="102"/>
      <c r="C15" s="103" t="s">
        <v>381</v>
      </c>
      <c r="D15" s="109" t="s">
        <v>353</v>
      </c>
      <c r="E15" s="103" t="s">
        <v>379</v>
      </c>
      <c r="F15" s="105">
        <f>COUNTIF(행정지원분과!$B$5:$B$54,행정지원분과표지!D15)</f>
        <v>1</v>
      </c>
      <c r="G15" s="103" t="s">
        <v>380</v>
      </c>
      <c r="H15" s="103"/>
      <c r="I15" s="106">
        <f>SUMIF(행정지원분과!$B$5:$B$10000,행정지원분과표지!D15,행정지원분과!$D$5:$D$10000)</f>
        <v>40</v>
      </c>
    </row>
    <row r="16" spans="1:11" ht="15.75" customHeight="1" thickBot="1">
      <c r="B16" s="110"/>
      <c r="C16" s="111"/>
      <c r="D16" s="111"/>
      <c r="E16" s="111"/>
      <c r="F16" s="111"/>
      <c r="G16" s="111"/>
      <c r="H16" s="111"/>
      <c r="I16" s="112"/>
    </row>
    <row r="20" ht="42" customHeight="1"/>
    <row r="22" ht="48.75" customHeight="1"/>
  </sheetData>
  <mergeCells count="1">
    <mergeCell ref="A3:J3"/>
  </mergeCells>
  <phoneticPr fontId="2" type="noConversion"/>
  <printOptions horizontalCentered="1"/>
  <pageMargins left="0.31496062992125984" right="0.31496062992125984" top="1.03" bottom="0.43307086614173229" header="0.31496062992125984" footer="0.23622047244094491"/>
  <pageSetup paperSize="9" firstPageNumber="3" orientation="landscape" useFirstPageNumber="1" r:id="rId1"/>
  <headerFooter alignWithMargins="0">
    <oddFooter>&amp;C&amp;10- &amp;P -</oddFooter>
  </headerFooter>
</worksheet>
</file>

<file path=xl/worksheets/sheet4.xml><?xml version="1.0" encoding="utf-8"?>
<worksheet xmlns="http://schemas.openxmlformats.org/spreadsheetml/2006/main" xmlns:r="http://schemas.openxmlformats.org/officeDocument/2006/relationships">
  <sheetPr>
    <tabColor rgb="FFFF0000"/>
  </sheetPr>
  <dimension ref="A1:E22"/>
  <sheetViews>
    <sheetView view="pageBreakPreview" zoomScale="85" zoomScaleNormal="85" workbookViewId="0">
      <selection activeCell="D4" sqref="D4"/>
    </sheetView>
  </sheetViews>
  <sheetFormatPr defaultRowHeight="16.5"/>
  <cols>
    <col min="1" max="1" width="32.88671875" style="74" customWidth="1"/>
    <col min="2" max="3" width="8.44140625" style="74" customWidth="1"/>
    <col min="4" max="4" width="64.5546875" style="74" customWidth="1"/>
    <col min="5" max="5" width="8.21875" style="74" customWidth="1"/>
    <col min="6" max="16384" width="8.88671875" style="74"/>
  </cols>
  <sheetData>
    <row r="1" spans="1:5" ht="49.5" customHeight="1">
      <c r="A1" s="117" t="s">
        <v>389</v>
      </c>
    </row>
    <row r="2" spans="1:5" ht="17.25" thickBot="1"/>
    <row r="3" spans="1:5" ht="39.950000000000003" customHeight="1" thickBot="1">
      <c r="A3" s="118" t="s">
        <v>390</v>
      </c>
      <c r="B3" s="119" t="s">
        <v>391</v>
      </c>
      <c r="C3" s="119" t="s">
        <v>392</v>
      </c>
      <c r="D3" s="120" t="s">
        <v>393</v>
      </c>
      <c r="E3" s="121" t="s">
        <v>394</v>
      </c>
    </row>
    <row r="4" spans="1:5" ht="39.950000000000003" customHeight="1" thickTop="1">
      <c r="A4" s="122" t="s">
        <v>175</v>
      </c>
      <c r="B4" s="123">
        <f>SUM(B5:B11)</f>
        <v>50</v>
      </c>
      <c r="C4" s="123">
        <f>SUM(C5:C11)</f>
        <v>37</v>
      </c>
      <c r="D4" s="124"/>
      <c r="E4" s="125"/>
    </row>
    <row r="5" spans="1:5" ht="45" customHeight="1">
      <c r="A5" s="126" t="s">
        <v>176</v>
      </c>
      <c r="B5" s="123">
        <f>COUNTIF(행정지원분과!$B$5:$B$10000,우선순위행정지원!A5)</f>
        <v>20</v>
      </c>
      <c r="C5" s="123">
        <f>COUNTIFS(행정지원분과!$B$5:$B$10000,A5,행정지원분과!$K$5:$K$10000,"틀림")</f>
        <v>18</v>
      </c>
      <c r="D5" s="127" t="s">
        <v>1997</v>
      </c>
      <c r="E5" s="128"/>
    </row>
    <row r="6" spans="1:5" ht="45" customHeight="1">
      <c r="A6" s="129" t="s">
        <v>249</v>
      </c>
      <c r="B6" s="123">
        <f>COUNTIF(행정지원분과!$B$5:$B$10000,우선순위행정지원!A6)</f>
        <v>20</v>
      </c>
      <c r="C6" s="123">
        <f>COUNTIFS(행정지원분과!$B$5:$B$10000,A6,행정지원분과!$K$5:$K$10000,"틀림")</f>
        <v>17</v>
      </c>
      <c r="D6" s="130" t="s">
        <v>1998</v>
      </c>
      <c r="E6" s="131"/>
    </row>
    <row r="7" spans="1:5" ht="45" customHeight="1">
      <c r="A7" s="129" t="s">
        <v>312</v>
      </c>
      <c r="B7" s="123">
        <f>COUNTIF(행정지원분과!$B$5:$B$10000,우선순위행정지원!A7)</f>
        <v>1</v>
      </c>
      <c r="C7" s="123">
        <f>COUNTIFS(행정지원분과!$B$5:$B$10000,A7,행정지원분과!$K$5:$K$10000,"틀림")</f>
        <v>0</v>
      </c>
      <c r="D7" s="127" t="s">
        <v>395</v>
      </c>
      <c r="E7" s="132"/>
    </row>
    <row r="8" spans="1:5" ht="45" customHeight="1">
      <c r="A8" s="129" t="s">
        <v>385</v>
      </c>
      <c r="B8" s="123">
        <f>COUNTIF(행정지원분과!$B$5:$B$10000,우선순위행정지원!A8)</f>
        <v>6</v>
      </c>
      <c r="C8" s="123">
        <f>COUNTIFS(행정지원분과!$B$5:$B$10000,A8,행정지원분과!$K$5:$K$10000,"틀림")</f>
        <v>2</v>
      </c>
      <c r="D8" s="127" t="s">
        <v>1999</v>
      </c>
      <c r="E8" s="132"/>
    </row>
    <row r="9" spans="1:5" ht="45" customHeight="1">
      <c r="A9" s="129" t="s">
        <v>396</v>
      </c>
      <c r="B9" s="123">
        <f>COUNTIF(행정지원분과!$B$5:$B$10000,우선순위행정지원!A9)</f>
        <v>1</v>
      </c>
      <c r="C9" s="123">
        <f>COUNTIFS(행정지원분과!$B$5:$B$10000,A9,행정지원분과!$K$5:$K$10000,"틀림")</f>
        <v>0</v>
      </c>
      <c r="D9" s="127" t="s">
        <v>397</v>
      </c>
      <c r="E9" s="132"/>
    </row>
    <row r="10" spans="1:5" ht="45" customHeight="1">
      <c r="A10" s="133" t="s">
        <v>386</v>
      </c>
      <c r="B10" s="123">
        <f>COUNTIF(행정지원분과!$B$5:$B$10000,우선순위행정지원!A10)</f>
        <v>1</v>
      </c>
      <c r="C10" s="123">
        <f>COUNTIFS(행정지원분과!$B$5:$B$10000,A10,행정지원분과!$K$5:$K$10000,"틀림")</f>
        <v>0</v>
      </c>
      <c r="D10" s="127" t="s">
        <v>397</v>
      </c>
      <c r="E10" s="134"/>
    </row>
    <row r="11" spans="1:5" ht="45" customHeight="1" thickBot="1">
      <c r="A11" s="135" t="s">
        <v>387</v>
      </c>
      <c r="B11" s="183">
        <f>COUNTIF(행정지원분과!$B$5:$B$10000,우선순위행정지원!A11)</f>
        <v>1</v>
      </c>
      <c r="C11" s="183">
        <f>COUNTIFS(행정지원분과!$B$5:$B$10000,A11,행정지원분과!$K$5:$K$10000,"틀림")</f>
        <v>0</v>
      </c>
      <c r="D11" s="136" t="s">
        <v>397</v>
      </c>
      <c r="E11" s="137"/>
    </row>
    <row r="16" spans="1:5" ht="151.5" customHeight="1"/>
    <row r="20" ht="42" customHeight="1"/>
    <row r="22" ht="48.75" customHeight="1"/>
  </sheetData>
  <phoneticPr fontId="2" type="noConversion"/>
  <pageMargins left="0.31496062992125984" right="0.31496062992125984" top="0.78740157480314965" bottom="0.43307086614173229" header="0.31496062992125984" footer="0.23622047244094491"/>
  <pageSetup paperSize="9" firstPageNumber="5" orientation="landscape" useFirstPageNumber="1" r:id="rId1"/>
  <headerFooter alignWithMargins="0">
    <oddFooter>&amp;C&amp;10- &amp;P -</oddFooter>
  </headerFooter>
</worksheet>
</file>

<file path=xl/worksheets/sheet5.xml><?xml version="1.0" encoding="utf-8"?>
<worksheet xmlns="http://schemas.openxmlformats.org/spreadsheetml/2006/main" xmlns:r="http://schemas.openxmlformats.org/officeDocument/2006/relationships">
  <sheetPr>
    <tabColor rgb="FFFF0000"/>
  </sheetPr>
  <dimension ref="A1:K66"/>
  <sheetViews>
    <sheetView view="pageBreakPreview" zoomScaleNormal="100" zoomScaleSheetLayoutView="100" workbookViewId="0">
      <selection activeCell="F49" sqref="F49"/>
    </sheetView>
  </sheetViews>
  <sheetFormatPr defaultRowHeight="19.5"/>
  <cols>
    <col min="1" max="1" width="4.21875" style="74" customWidth="1"/>
    <col min="2" max="2" width="8.6640625" style="74" customWidth="1"/>
    <col min="3" max="3" width="16.109375" style="74" customWidth="1"/>
    <col min="4" max="4" width="7.6640625" style="82" customWidth="1"/>
    <col min="5" max="5" width="11.77734375" style="74" customWidth="1"/>
    <col min="6" max="6" width="9.5546875" style="74" customWidth="1"/>
    <col min="7" max="7" width="33.109375" style="74" customWidth="1"/>
    <col min="8" max="8" width="17.33203125" style="74" customWidth="1"/>
    <col min="9" max="9" width="7.109375" style="83" customWidth="1"/>
    <col min="10" max="10" width="7.109375" style="74" customWidth="1"/>
    <col min="11" max="11" width="8.88671875" style="73"/>
    <col min="12" max="16384" width="8.88671875" style="74"/>
  </cols>
  <sheetData>
    <row r="1" spans="1:11" ht="36" customHeight="1">
      <c r="A1" s="514" t="s">
        <v>358</v>
      </c>
      <c r="B1" s="514"/>
      <c r="C1" s="514"/>
      <c r="D1" s="514"/>
      <c r="E1" s="514"/>
      <c r="F1" s="514"/>
      <c r="G1" s="514"/>
      <c r="H1" s="514"/>
      <c r="I1" s="514"/>
      <c r="J1" s="514"/>
    </row>
    <row r="2" spans="1:11" s="78" customFormat="1" ht="28.5" customHeight="1" thickBot="1">
      <c r="A2" s="517"/>
      <c r="B2" s="517"/>
      <c r="C2" s="517"/>
      <c r="D2" s="75"/>
      <c r="E2" s="76"/>
      <c r="F2" s="76"/>
      <c r="G2" s="76"/>
      <c r="H2" s="515" t="s">
        <v>17</v>
      </c>
      <c r="I2" s="516"/>
      <c r="J2" s="516"/>
      <c r="K2" s="77"/>
    </row>
    <row r="3" spans="1:11" s="80" customFormat="1" ht="32.25" customHeight="1" thickBot="1">
      <c r="A3" s="90" t="s">
        <v>166</v>
      </c>
      <c r="B3" s="91" t="s">
        <v>167</v>
      </c>
      <c r="C3" s="92" t="s">
        <v>168</v>
      </c>
      <c r="D3" s="93" t="s">
        <v>169</v>
      </c>
      <c r="E3" s="92" t="s">
        <v>170</v>
      </c>
      <c r="F3" s="92" t="s">
        <v>171</v>
      </c>
      <c r="G3" s="92" t="s">
        <v>172</v>
      </c>
      <c r="H3" s="92" t="s">
        <v>173</v>
      </c>
      <c r="I3" s="91" t="s">
        <v>174</v>
      </c>
      <c r="J3" s="94" t="s">
        <v>164</v>
      </c>
      <c r="K3" s="79"/>
    </row>
    <row r="4" spans="1:11" ht="42" customHeight="1" thickTop="1">
      <c r="A4" s="84" t="s">
        <v>175</v>
      </c>
      <c r="B4" s="85"/>
      <c r="C4" s="86">
        <f>COUNTA(C5:C54)</f>
        <v>50</v>
      </c>
      <c r="D4" s="138">
        <f>SUM(D5:D55)</f>
        <v>11210</v>
      </c>
      <c r="E4" s="85"/>
      <c r="F4" s="85"/>
      <c r="G4" s="85"/>
      <c r="H4" s="87"/>
      <c r="I4" s="88"/>
      <c r="J4" s="89"/>
    </row>
    <row r="5" spans="1:11" ht="107.25" customHeight="1">
      <c r="A5" s="41">
        <v>1</v>
      </c>
      <c r="B5" s="42" t="s">
        <v>176</v>
      </c>
      <c r="C5" s="45" t="s">
        <v>177</v>
      </c>
      <c r="D5" s="139">
        <v>3007</v>
      </c>
      <c r="E5" s="44" t="s">
        <v>178</v>
      </c>
      <c r="F5" s="46" t="s">
        <v>179</v>
      </c>
      <c r="G5" s="47" t="s">
        <v>359</v>
      </c>
      <c r="H5" s="44" t="s">
        <v>180</v>
      </c>
      <c r="I5" s="44">
        <v>1</v>
      </c>
      <c r="J5" s="48">
        <v>1</v>
      </c>
      <c r="K5" s="73" t="str">
        <f>IF(I5=J5,"맞음","틀림")</f>
        <v>맞음</v>
      </c>
    </row>
    <row r="6" spans="1:11" ht="78.75" customHeight="1">
      <c r="A6" s="41">
        <v>2</v>
      </c>
      <c r="B6" s="42" t="s">
        <v>176</v>
      </c>
      <c r="C6" s="43" t="s">
        <v>181</v>
      </c>
      <c r="D6" s="140">
        <v>2300</v>
      </c>
      <c r="E6" s="44" t="s">
        <v>182</v>
      </c>
      <c r="F6" s="44" t="s">
        <v>183</v>
      </c>
      <c r="G6" s="49" t="s">
        <v>184</v>
      </c>
      <c r="H6" s="44" t="s">
        <v>180</v>
      </c>
      <c r="I6" s="44">
        <v>2</v>
      </c>
      <c r="J6" s="48">
        <v>2</v>
      </c>
      <c r="K6" s="73" t="str">
        <f t="shared" ref="K6:K54" si="0">IF(I6=J6,"맞음","틀림")</f>
        <v>맞음</v>
      </c>
    </row>
    <row r="7" spans="1:11" ht="78.75" customHeight="1">
      <c r="A7" s="41">
        <v>3</v>
      </c>
      <c r="B7" s="42" t="s">
        <v>176</v>
      </c>
      <c r="C7" s="49" t="s">
        <v>185</v>
      </c>
      <c r="D7" s="140">
        <v>40</v>
      </c>
      <c r="E7" s="50" t="s">
        <v>186</v>
      </c>
      <c r="F7" s="50" t="s">
        <v>187</v>
      </c>
      <c r="G7" s="51" t="s">
        <v>188</v>
      </c>
      <c r="H7" s="52" t="s">
        <v>189</v>
      </c>
      <c r="I7" s="44">
        <v>3</v>
      </c>
      <c r="J7" s="48">
        <v>7</v>
      </c>
      <c r="K7" s="73" t="str">
        <f t="shared" si="0"/>
        <v>틀림</v>
      </c>
    </row>
    <row r="8" spans="1:11" ht="99" customHeight="1" thickBot="1">
      <c r="A8" s="65">
        <v>4</v>
      </c>
      <c r="B8" s="148" t="s">
        <v>176</v>
      </c>
      <c r="C8" s="67" t="s">
        <v>190</v>
      </c>
      <c r="D8" s="141">
        <v>100</v>
      </c>
      <c r="E8" s="68" t="s">
        <v>191</v>
      </c>
      <c r="F8" s="68" t="s">
        <v>192</v>
      </c>
      <c r="G8" s="149" t="s">
        <v>193</v>
      </c>
      <c r="H8" s="69" t="s">
        <v>194</v>
      </c>
      <c r="I8" s="69">
        <v>4</v>
      </c>
      <c r="J8" s="70">
        <v>3</v>
      </c>
      <c r="K8" s="73" t="str">
        <f t="shared" si="0"/>
        <v>틀림</v>
      </c>
    </row>
    <row r="9" spans="1:11" ht="99.95" customHeight="1">
      <c r="A9" s="84">
        <v>5</v>
      </c>
      <c r="B9" s="85" t="s">
        <v>176</v>
      </c>
      <c r="C9" s="143" t="s">
        <v>195</v>
      </c>
      <c r="D9" s="144">
        <v>200</v>
      </c>
      <c r="E9" s="145" t="s">
        <v>196</v>
      </c>
      <c r="F9" s="145" t="s">
        <v>197</v>
      </c>
      <c r="G9" s="143" t="s">
        <v>198</v>
      </c>
      <c r="H9" s="146" t="s">
        <v>199</v>
      </c>
      <c r="I9" s="88">
        <v>5</v>
      </c>
      <c r="J9" s="147">
        <v>20</v>
      </c>
      <c r="K9" s="73" t="str">
        <f t="shared" si="0"/>
        <v>틀림</v>
      </c>
    </row>
    <row r="10" spans="1:11" ht="65.25" customHeight="1">
      <c r="A10" s="41">
        <v>6</v>
      </c>
      <c r="B10" s="42" t="s">
        <v>176</v>
      </c>
      <c r="C10" s="53" t="s">
        <v>200</v>
      </c>
      <c r="D10" s="140">
        <v>40</v>
      </c>
      <c r="E10" s="50" t="s">
        <v>201</v>
      </c>
      <c r="F10" s="50" t="s">
        <v>202</v>
      </c>
      <c r="G10" s="55" t="s">
        <v>360</v>
      </c>
      <c r="H10" s="44" t="s">
        <v>203</v>
      </c>
      <c r="I10" s="44">
        <v>6</v>
      </c>
      <c r="J10" s="48">
        <v>8</v>
      </c>
      <c r="K10" s="73" t="str">
        <f t="shared" si="0"/>
        <v>틀림</v>
      </c>
    </row>
    <row r="11" spans="1:11" ht="51.75" customHeight="1">
      <c r="A11" s="41">
        <v>7</v>
      </c>
      <c r="B11" s="42" t="s">
        <v>176</v>
      </c>
      <c r="C11" s="53" t="s">
        <v>204</v>
      </c>
      <c r="D11" s="140">
        <v>100</v>
      </c>
      <c r="E11" s="50" t="s">
        <v>205</v>
      </c>
      <c r="F11" s="50" t="s">
        <v>206</v>
      </c>
      <c r="G11" s="55" t="s">
        <v>361</v>
      </c>
      <c r="H11" s="44" t="s">
        <v>207</v>
      </c>
      <c r="I11" s="44">
        <v>7</v>
      </c>
      <c r="J11" s="48">
        <v>4</v>
      </c>
      <c r="K11" s="73" t="str">
        <f t="shared" si="0"/>
        <v>틀림</v>
      </c>
    </row>
    <row r="12" spans="1:11" s="81" customFormat="1" ht="51.75" customHeight="1">
      <c r="A12" s="41">
        <v>8</v>
      </c>
      <c r="B12" s="42" t="s">
        <v>176</v>
      </c>
      <c r="C12" s="53" t="s">
        <v>208</v>
      </c>
      <c r="D12" s="140">
        <v>90</v>
      </c>
      <c r="E12" s="54" t="s">
        <v>209</v>
      </c>
      <c r="F12" s="54" t="s">
        <v>210</v>
      </c>
      <c r="G12" s="49" t="s">
        <v>211</v>
      </c>
      <c r="H12" s="44" t="s">
        <v>212</v>
      </c>
      <c r="I12" s="44">
        <v>8</v>
      </c>
      <c r="J12" s="48">
        <v>9</v>
      </c>
      <c r="K12" s="73" t="str">
        <f t="shared" si="0"/>
        <v>틀림</v>
      </c>
    </row>
    <row r="13" spans="1:11" s="81" customFormat="1" ht="60.75" customHeight="1">
      <c r="A13" s="41">
        <v>9</v>
      </c>
      <c r="B13" s="42" t="s">
        <v>176</v>
      </c>
      <c r="C13" s="49" t="s">
        <v>213</v>
      </c>
      <c r="D13" s="140">
        <v>40</v>
      </c>
      <c r="E13" s="50" t="s">
        <v>196</v>
      </c>
      <c r="F13" s="50" t="s">
        <v>214</v>
      </c>
      <c r="G13" s="49" t="s">
        <v>362</v>
      </c>
      <c r="H13" s="44" t="s">
        <v>212</v>
      </c>
      <c r="I13" s="44">
        <v>9</v>
      </c>
      <c r="J13" s="48">
        <v>10</v>
      </c>
      <c r="K13" s="73" t="str">
        <f t="shared" si="0"/>
        <v>틀림</v>
      </c>
    </row>
    <row r="14" spans="1:11" s="81" customFormat="1" ht="56.25" customHeight="1">
      <c r="A14" s="41">
        <v>10</v>
      </c>
      <c r="B14" s="42" t="s">
        <v>176</v>
      </c>
      <c r="C14" s="52" t="s">
        <v>215</v>
      </c>
      <c r="D14" s="139">
        <v>140</v>
      </c>
      <c r="E14" s="56" t="s">
        <v>216</v>
      </c>
      <c r="F14" s="56" t="s">
        <v>217</v>
      </c>
      <c r="G14" s="43" t="s">
        <v>363</v>
      </c>
      <c r="H14" s="44" t="s">
        <v>218</v>
      </c>
      <c r="I14" s="44">
        <v>10</v>
      </c>
      <c r="J14" s="48">
        <v>5</v>
      </c>
      <c r="K14" s="73" t="str">
        <f t="shared" si="0"/>
        <v>틀림</v>
      </c>
    </row>
    <row r="15" spans="1:11" s="81" customFormat="1" ht="56.25" customHeight="1" thickBot="1">
      <c r="A15" s="65">
        <v>11</v>
      </c>
      <c r="B15" s="148" t="s">
        <v>176</v>
      </c>
      <c r="C15" s="150" t="s">
        <v>219</v>
      </c>
      <c r="D15" s="151">
        <v>60</v>
      </c>
      <c r="E15" s="152" t="s">
        <v>196</v>
      </c>
      <c r="F15" s="152" t="s">
        <v>220</v>
      </c>
      <c r="G15" s="153" t="s">
        <v>363</v>
      </c>
      <c r="H15" s="69" t="s">
        <v>218</v>
      </c>
      <c r="I15" s="69">
        <v>11</v>
      </c>
      <c r="J15" s="70">
        <v>6</v>
      </c>
      <c r="K15" s="73" t="str">
        <f t="shared" si="0"/>
        <v>틀림</v>
      </c>
    </row>
    <row r="16" spans="1:11" s="81" customFormat="1" ht="78" customHeight="1">
      <c r="A16" s="84">
        <v>12</v>
      </c>
      <c r="B16" s="85" t="s">
        <v>176</v>
      </c>
      <c r="C16" s="143" t="s">
        <v>221</v>
      </c>
      <c r="D16" s="144">
        <v>100</v>
      </c>
      <c r="E16" s="145" t="s">
        <v>216</v>
      </c>
      <c r="F16" s="145" t="s">
        <v>222</v>
      </c>
      <c r="G16" s="143" t="s">
        <v>364</v>
      </c>
      <c r="H16" s="88" t="s">
        <v>212</v>
      </c>
      <c r="I16" s="88">
        <v>12</v>
      </c>
      <c r="J16" s="147">
        <v>11</v>
      </c>
      <c r="K16" s="73" t="str">
        <f t="shared" si="0"/>
        <v>틀림</v>
      </c>
    </row>
    <row r="17" spans="1:11" s="81" customFormat="1" ht="101.25" customHeight="1">
      <c r="A17" s="41">
        <v>13</v>
      </c>
      <c r="B17" s="42" t="s">
        <v>176</v>
      </c>
      <c r="C17" s="49" t="s">
        <v>223</v>
      </c>
      <c r="D17" s="140">
        <v>30</v>
      </c>
      <c r="E17" s="50" t="s">
        <v>224</v>
      </c>
      <c r="F17" s="50" t="s">
        <v>225</v>
      </c>
      <c r="G17" s="49" t="s">
        <v>365</v>
      </c>
      <c r="H17" s="44" t="s">
        <v>212</v>
      </c>
      <c r="I17" s="44">
        <v>13</v>
      </c>
      <c r="J17" s="48">
        <v>12</v>
      </c>
      <c r="K17" s="73" t="str">
        <f t="shared" si="0"/>
        <v>틀림</v>
      </c>
    </row>
    <row r="18" spans="1:11" s="81" customFormat="1" ht="83.25" customHeight="1">
      <c r="A18" s="41">
        <v>14</v>
      </c>
      <c r="B18" s="42" t="s">
        <v>176</v>
      </c>
      <c r="C18" s="49" t="s">
        <v>226</v>
      </c>
      <c r="D18" s="140">
        <v>30</v>
      </c>
      <c r="E18" s="50" t="s">
        <v>227</v>
      </c>
      <c r="F18" s="57" t="s">
        <v>228</v>
      </c>
      <c r="G18" s="49" t="s">
        <v>366</v>
      </c>
      <c r="H18" s="44" t="s">
        <v>212</v>
      </c>
      <c r="I18" s="44">
        <v>14</v>
      </c>
      <c r="J18" s="48">
        <v>13</v>
      </c>
      <c r="K18" s="73" t="str">
        <f t="shared" si="0"/>
        <v>틀림</v>
      </c>
    </row>
    <row r="19" spans="1:11" s="81" customFormat="1" ht="99.75" customHeight="1">
      <c r="A19" s="41">
        <v>15</v>
      </c>
      <c r="B19" s="42" t="s">
        <v>176</v>
      </c>
      <c r="C19" s="49" t="s">
        <v>229</v>
      </c>
      <c r="D19" s="140">
        <v>50</v>
      </c>
      <c r="E19" s="50" t="s">
        <v>230</v>
      </c>
      <c r="F19" s="50" t="s">
        <v>231</v>
      </c>
      <c r="G19" s="49" t="s">
        <v>367</v>
      </c>
      <c r="H19" s="44" t="s">
        <v>212</v>
      </c>
      <c r="I19" s="44">
        <v>15</v>
      </c>
      <c r="J19" s="48">
        <v>14</v>
      </c>
      <c r="K19" s="73" t="str">
        <f t="shared" si="0"/>
        <v>틀림</v>
      </c>
    </row>
    <row r="20" spans="1:11" s="81" customFormat="1" ht="81" customHeight="1" thickBot="1">
      <c r="A20" s="65">
        <v>16</v>
      </c>
      <c r="B20" s="148" t="s">
        <v>176</v>
      </c>
      <c r="C20" s="67" t="s">
        <v>232</v>
      </c>
      <c r="D20" s="141">
        <v>50</v>
      </c>
      <c r="E20" s="156" t="s">
        <v>233</v>
      </c>
      <c r="F20" s="156" t="s">
        <v>234</v>
      </c>
      <c r="G20" s="157" t="s">
        <v>235</v>
      </c>
      <c r="H20" s="69" t="s">
        <v>212</v>
      </c>
      <c r="I20" s="69">
        <v>16</v>
      </c>
      <c r="J20" s="70">
        <v>15</v>
      </c>
      <c r="K20" s="73" t="str">
        <f t="shared" si="0"/>
        <v>틀림</v>
      </c>
    </row>
    <row r="21" spans="1:11" s="81" customFormat="1" ht="72" customHeight="1">
      <c r="A21" s="84">
        <v>17</v>
      </c>
      <c r="B21" s="85" t="s">
        <v>176</v>
      </c>
      <c r="C21" s="143" t="s">
        <v>236</v>
      </c>
      <c r="D21" s="144">
        <v>100</v>
      </c>
      <c r="E21" s="145" t="s">
        <v>237</v>
      </c>
      <c r="F21" s="154" t="s">
        <v>238</v>
      </c>
      <c r="G21" s="155" t="s">
        <v>368</v>
      </c>
      <c r="H21" s="88" t="s">
        <v>212</v>
      </c>
      <c r="I21" s="88">
        <v>17</v>
      </c>
      <c r="J21" s="147">
        <v>16</v>
      </c>
      <c r="K21" s="73" t="str">
        <f t="shared" si="0"/>
        <v>틀림</v>
      </c>
    </row>
    <row r="22" spans="1:11" s="81" customFormat="1" ht="57.75" customHeight="1">
      <c r="A22" s="41">
        <v>18</v>
      </c>
      <c r="B22" s="42" t="s">
        <v>176</v>
      </c>
      <c r="C22" s="43" t="s">
        <v>239</v>
      </c>
      <c r="D22" s="140">
        <v>50</v>
      </c>
      <c r="E22" s="44" t="s">
        <v>240</v>
      </c>
      <c r="F22" s="44" t="s">
        <v>241</v>
      </c>
      <c r="G22" s="49" t="s">
        <v>242</v>
      </c>
      <c r="H22" s="44" t="s">
        <v>212</v>
      </c>
      <c r="I22" s="44">
        <v>18</v>
      </c>
      <c r="J22" s="48">
        <v>19</v>
      </c>
      <c r="K22" s="73" t="str">
        <f t="shared" si="0"/>
        <v>틀림</v>
      </c>
    </row>
    <row r="23" spans="1:11" s="81" customFormat="1" ht="66" customHeight="1">
      <c r="A23" s="41">
        <v>19</v>
      </c>
      <c r="B23" s="42" t="s">
        <v>176</v>
      </c>
      <c r="C23" s="43" t="s">
        <v>243</v>
      </c>
      <c r="D23" s="140">
        <v>70</v>
      </c>
      <c r="E23" s="44" t="s">
        <v>244</v>
      </c>
      <c r="F23" s="44" t="s">
        <v>245</v>
      </c>
      <c r="G23" s="49" t="s">
        <v>369</v>
      </c>
      <c r="H23" s="44" t="s">
        <v>212</v>
      </c>
      <c r="I23" s="44">
        <v>19</v>
      </c>
      <c r="J23" s="48">
        <v>18</v>
      </c>
      <c r="K23" s="73" t="str">
        <f t="shared" si="0"/>
        <v>틀림</v>
      </c>
    </row>
    <row r="24" spans="1:11" ht="54" customHeight="1">
      <c r="A24" s="41">
        <v>20</v>
      </c>
      <c r="B24" s="42" t="s">
        <v>176</v>
      </c>
      <c r="C24" s="43" t="s">
        <v>246</v>
      </c>
      <c r="D24" s="140">
        <v>30</v>
      </c>
      <c r="E24" s="44" t="s">
        <v>247</v>
      </c>
      <c r="F24" s="44" t="s">
        <v>248</v>
      </c>
      <c r="G24" s="49" t="s">
        <v>370</v>
      </c>
      <c r="H24" s="44" t="s">
        <v>212</v>
      </c>
      <c r="I24" s="44">
        <v>20</v>
      </c>
      <c r="J24" s="58">
        <v>17</v>
      </c>
      <c r="K24" s="73" t="str">
        <f t="shared" si="0"/>
        <v>틀림</v>
      </c>
    </row>
    <row r="25" spans="1:11" ht="60" customHeight="1">
      <c r="A25" s="41">
        <v>21</v>
      </c>
      <c r="B25" s="59" t="s">
        <v>249</v>
      </c>
      <c r="C25" s="60" t="s">
        <v>250</v>
      </c>
      <c r="D25" s="139">
        <v>100</v>
      </c>
      <c r="E25" s="61" t="s">
        <v>251</v>
      </c>
      <c r="F25" s="61" t="s">
        <v>252</v>
      </c>
      <c r="G25" s="53" t="s">
        <v>253</v>
      </c>
      <c r="H25" s="44" t="s">
        <v>254</v>
      </c>
      <c r="I25" s="44">
        <v>1</v>
      </c>
      <c r="J25" s="48">
        <v>1</v>
      </c>
      <c r="K25" s="73" t="str">
        <f t="shared" si="0"/>
        <v>맞음</v>
      </c>
    </row>
    <row r="26" spans="1:11" ht="61.5" customHeight="1">
      <c r="A26" s="41">
        <v>22</v>
      </c>
      <c r="B26" s="59" t="s">
        <v>249</v>
      </c>
      <c r="C26" s="60" t="s">
        <v>255</v>
      </c>
      <c r="D26" s="140">
        <v>50</v>
      </c>
      <c r="E26" s="71" t="s">
        <v>256</v>
      </c>
      <c r="F26" s="71" t="s">
        <v>257</v>
      </c>
      <c r="G26" s="53" t="s">
        <v>258</v>
      </c>
      <c r="H26" s="44" t="s">
        <v>254</v>
      </c>
      <c r="I26" s="44">
        <v>2</v>
      </c>
      <c r="J26" s="48">
        <v>2</v>
      </c>
      <c r="K26" s="73" t="str">
        <f t="shared" si="0"/>
        <v>맞음</v>
      </c>
    </row>
    <row r="27" spans="1:11" ht="62.25" customHeight="1" thickBot="1">
      <c r="A27" s="65">
        <v>23</v>
      </c>
      <c r="B27" s="66" t="s">
        <v>249</v>
      </c>
      <c r="C27" s="162" t="s">
        <v>259</v>
      </c>
      <c r="D27" s="141">
        <v>100</v>
      </c>
      <c r="E27" s="163" t="s">
        <v>260</v>
      </c>
      <c r="F27" s="163" t="s">
        <v>261</v>
      </c>
      <c r="G27" s="164" t="s">
        <v>371</v>
      </c>
      <c r="H27" s="150" t="s">
        <v>262</v>
      </c>
      <c r="I27" s="69">
        <v>3</v>
      </c>
      <c r="J27" s="70">
        <v>13</v>
      </c>
      <c r="K27" s="73" t="str">
        <f t="shared" si="0"/>
        <v>틀림</v>
      </c>
    </row>
    <row r="28" spans="1:11" ht="52.5" customHeight="1">
      <c r="A28" s="84">
        <v>24</v>
      </c>
      <c r="B28" s="158" t="s">
        <v>249</v>
      </c>
      <c r="C28" s="159" t="s">
        <v>263</v>
      </c>
      <c r="D28" s="144">
        <v>50</v>
      </c>
      <c r="E28" s="160" t="s">
        <v>256</v>
      </c>
      <c r="F28" s="160" t="s">
        <v>264</v>
      </c>
      <c r="G28" s="161" t="s">
        <v>372</v>
      </c>
      <c r="H28" s="88" t="s">
        <v>254</v>
      </c>
      <c r="I28" s="88">
        <v>4</v>
      </c>
      <c r="J28" s="147">
        <v>3</v>
      </c>
      <c r="K28" s="73" t="str">
        <f t="shared" si="0"/>
        <v>틀림</v>
      </c>
    </row>
    <row r="29" spans="1:11" ht="64.5" customHeight="1">
      <c r="A29" s="41">
        <v>25</v>
      </c>
      <c r="B29" s="59" t="s">
        <v>249</v>
      </c>
      <c r="C29" s="60" t="s">
        <v>265</v>
      </c>
      <c r="D29" s="140">
        <v>130</v>
      </c>
      <c r="E29" s="71" t="s">
        <v>256</v>
      </c>
      <c r="F29" s="71" t="s">
        <v>266</v>
      </c>
      <c r="G29" s="53" t="s">
        <v>373</v>
      </c>
      <c r="H29" s="44" t="s">
        <v>254</v>
      </c>
      <c r="I29" s="44">
        <v>5</v>
      </c>
      <c r="J29" s="48">
        <v>4</v>
      </c>
      <c r="K29" s="73" t="str">
        <f t="shared" si="0"/>
        <v>틀림</v>
      </c>
    </row>
    <row r="30" spans="1:11" ht="57" customHeight="1">
      <c r="A30" s="41">
        <v>26</v>
      </c>
      <c r="B30" s="59" t="s">
        <v>249</v>
      </c>
      <c r="C30" s="60" t="s">
        <v>267</v>
      </c>
      <c r="D30" s="140">
        <v>100</v>
      </c>
      <c r="E30" s="71" t="s">
        <v>268</v>
      </c>
      <c r="F30" s="71" t="s">
        <v>269</v>
      </c>
      <c r="G30" s="63" t="s">
        <v>374</v>
      </c>
      <c r="H30" s="52" t="s">
        <v>270</v>
      </c>
      <c r="I30" s="44">
        <v>6</v>
      </c>
      <c r="J30" s="48">
        <v>11</v>
      </c>
      <c r="K30" s="73" t="str">
        <f t="shared" si="0"/>
        <v>틀림</v>
      </c>
    </row>
    <row r="31" spans="1:11" s="81" customFormat="1" ht="57.75" customHeight="1">
      <c r="A31" s="41">
        <v>27</v>
      </c>
      <c r="B31" s="59" t="s">
        <v>249</v>
      </c>
      <c r="C31" s="60" t="s">
        <v>271</v>
      </c>
      <c r="D31" s="140">
        <v>150</v>
      </c>
      <c r="E31" s="46" t="s">
        <v>272</v>
      </c>
      <c r="F31" s="46" t="s">
        <v>273</v>
      </c>
      <c r="G31" s="52" t="s">
        <v>274</v>
      </c>
      <c r="H31" s="44" t="s">
        <v>254</v>
      </c>
      <c r="I31" s="44">
        <v>7</v>
      </c>
      <c r="J31" s="48">
        <v>5</v>
      </c>
      <c r="K31" s="73" t="str">
        <f t="shared" si="0"/>
        <v>틀림</v>
      </c>
    </row>
    <row r="32" spans="1:11" s="81" customFormat="1" ht="60.75" customHeight="1">
      <c r="A32" s="41">
        <v>28</v>
      </c>
      <c r="B32" s="59" t="s">
        <v>249</v>
      </c>
      <c r="C32" s="60" t="s">
        <v>275</v>
      </c>
      <c r="D32" s="140">
        <v>30</v>
      </c>
      <c r="E32" s="46" t="s">
        <v>276</v>
      </c>
      <c r="F32" s="46" t="s">
        <v>277</v>
      </c>
      <c r="G32" s="52" t="s">
        <v>278</v>
      </c>
      <c r="H32" s="44" t="s">
        <v>254</v>
      </c>
      <c r="I32" s="44">
        <v>8</v>
      </c>
      <c r="J32" s="48">
        <v>6</v>
      </c>
      <c r="K32" s="73" t="str">
        <f t="shared" si="0"/>
        <v>틀림</v>
      </c>
    </row>
    <row r="33" spans="1:11" s="81" customFormat="1" ht="70.5" customHeight="1">
      <c r="A33" s="41">
        <v>29</v>
      </c>
      <c r="B33" s="59" t="s">
        <v>249</v>
      </c>
      <c r="C33" s="60" t="s">
        <v>279</v>
      </c>
      <c r="D33" s="139">
        <v>270</v>
      </c>
      <c r="E33" s="46" t="s">
        <v>280</v>
      </c>
      <c r="F33" s="46" t="s">
        <v>281</v>
      </c>
      <c r="G33" s="52" t="s">
        <v>282</v>
      </c>
      <c r="H33" s="44" t="s">
        <v>254</v>
      </c>
      <c r="I33" s="44">
        <v>9</v>
      </c>
      <c r="J33" s="48">
        <v>7</v>
      </c>
      <c r="K33" s="73" t="str">
        <f t="shared" si="0"/>
        <v>틀림</v>
      </c>
    </row>
    <row r="34" spans="1:11" s="81" customFormat="1" ht="80.099999999999994" customHeight="1" thickBot="1">
      <c r="A34" s="65">
        <v>30</v>
      </c>
      <c r="B34" s="66" t="s">
        <v>249</v>
      </c>
      <c r="C34" s="162" t="s">
        <v>283</v>
      </c>
      <c r="D34" s="151">
        <v>30</v>
      </c>
      <c r="E34" s="166" t="s">
        <v>284</v>
      </c>
      <c r="F34" s="166" t="s">
        <v>277</v>
      </c>
      <c r="G34" s="150" t="s">
        <v>165</v>
      </c>
      <c r="H34" s="69" t="s">
        <v>285</v>
      </c>
      <c r="I34" s="69">
        <v>10</v>
      </c>
      <c r="J34" s="70">
        <v>20</v>
      </c>
      <c r="K34" s="73" t="str">
        <f t="shared" si="0"/>
        <v>틀림</v>
      </c>
    </row>
    <row r="35" spans="1:11" s="81" customFormat="1" ht="59.25" customHeight="1">
      <c r="A35" s="84">
        <v>31</v>
      </c>
      <c r="B35" s="158" t="s">
        <v>249</v>
      </c>
      <c r="C35" s="159" t="s">
        <v>286</v>
      </c>
      <c r="D35" s="144">
        <v>40</v>
      </c>
      <c r="E35" s="165" t="s">
        <v>287</v>
      </c>
      <c r="F35" s="165" t="s">
        <v>277</v>
      </c>
      <c r="G35" s="146" t="s">
        <v>165</v>
      </c>
      <c r="H35" s="88" t="s">
        <v>398</v>
      </c>
      <c r="I35" s="88">
        <v>11</v>
      </c>
      <c r="J35" s="147">
        <v>19</v>
      </c>
      <c r="K35" s="73" t="str">
        <f t="shared" si="0"/>
        <v>틀림</v>
      </c>
    </row>
    <row r="36" spans="1:11" s="81" customFormat="1" ht="48.75" customHeight="1">
      <c r="A36" s="41">
        <v>32</v>
      </c>
      <c r="B36" s="59" t="s">
        <v>249</v>
      </c>
      <c r="C36" s="60" t="s">
        <v>288</v>
      </c>
      <c r="D36" s="140">
        <v>70</v>
      </c>
      <c r="E36" s="46" t="s">
        <v>289</v>
      </c>
      <c r="F36" s="46" t="s">
        <v>290</v>
      </c>
      <c r="G36" s="52" t="s">
        <v>165</v>
      </c>
      <c r="H36" s="44" t="s">
        <v>254</v>
      </c>
      <c r="I36" s="44">
        <v>12</v>
      </c>
      <c r="J36" s="48">
        <v>8</v>
      </c>
      <c r="K36" s="73" t="str">
        <f t="shared" si="0"/>
        <v>틀림</v>
      </c>
    </row>
    <row r="37" spans="1:11" s="81" customFormat="1" ht="48.75" customHeight="1">
      <c r="A37" s="41">
        <v>33</v>
      </c>
      <c r="B37" s="59" t="s">
        <v>249</v>
      </c>
      <c r="C37" s="60" t="s">
        <v>291</v>
      </c>
      <c r="D37" s="140">
        <v>30</v>
      </c>
      <c r="E37" s="46" t="s">
        <v>292</v>
      </c>
      <c r="F37" s="46" t="s">
        <v>277</v>
      </c>
      <c r="G37" s="52" t="s">
        <v>165</v>
      </c>
      <c r="H37" s="44" t="s">
        <v>254</v>
      </c>
      <c r="I37" s="44">
        <v>13</v>
      </c>
      <c r="J37" s="48">
        <v>9</v>
      </c>
      <c r="K37" s="73" t="str">
        <f t="shared" si="0"/>
        <v>틀림</v>
      </c>
    </row>
    <row r="38" spans="1:11" s="81" customFormat="1" ht="60.75" customHeight="1">
      <c r="A38" s="41">
        <v>34</v>
      </c>
      <c r="B38" s="59" t="s">
        <v>249</v>
      </c>
      <c r="C38" s="60" t="s">
        <v>293</v>
      </c>
      <c r="D38" s="140">
        <v>50</v>
      </c>
      <c r="E38" s="46" t="s">
        <v>292</v>
      </c>
      <c r="F38" s="46" t="s">
        <v>277</v>
      </c>
      <c r="G38" s="52" t="s">
        <v>165</v>
      </c>
      <c r="H38" s="44" t="s">
        <v>254</v>
      </c>
      <c r="I38" s="44">
        <v>14</v>
      </c>
      <c r="J38" s="48">
        <v>10</v>
      </c>
      <c r="K38" s="73" t="str">
        <f t="shared" si="0"/>
        <v>틀림</v>
      </c>
    </row>
    <row r="39" spans="1:11" s="81" customFormat="1" ht="45.75" customHeight="1">
      <c r="A39" s="41">
        <v>35</v>
      </c>
      <c r="B39" s="59" t="s">
        <v>249</v>
      </c>
      <c r="C39" s="60" t="s">
        <v>294</v>
      </c>
      <c r="D39" s="140">
        <v>180</v>
      </c>
      <c r="E39" s="46" t="s">
        <v>295</v>
      </c>
      <c r="F39" s="46" t="s">
        <v>296</v>
      </c>
      <c r="G39" s="52" t="s">
        <v>375</v>
      </c>
      <c r="H39" s="44" t="s">
        <v>254</v>
      </c>
      <c r="I39" s="44">
        <v>15</v>
      </c>
      <c r="J39" s="48">
        <v>16</v>
      </c>
      <c r="K39" s="73" t="str">
        <f t="shared" si="0"/>
        <v>틀림</v>
      </c>
    </row>
    <row r="40" spans="1:11" s="81" customFormat="1" ht="45.75" customHeight="1">
      <c r="A40" s="41">
        <v>36</v>
      </c>
      <c r="B40" s="59" t="s">
        <v>249</v>
      </c>
      <c r="C40" s="60" t="s">
        <v>297</v>
      </c>
      <c r="D40" s="140">
        <v>30</v>
      </c>
      <c r="E40" s="46" t="s">
        <v>298</v>
      </c>
      <c r="F40" s="46" t="s">
        <v>277</v>
      </c>
      <c r="G40" s="52" t="s">
        <v>299</v>
      </c>
      <c r="H40" s="44" t="s">
        <v>254</v>
      </c>
      <c r="I40" s="44">
        <v>16</v>
      </c>
      <c r="J40" s="48">
        <v>15</v>
      </c>
      <c r="K40" s="73" t="str">
        <f t="shared" si="0"/>
        <v>틀림</v>
      </c>
    </row>
    <row r="41" spans="1:11" s="81" customFormat="1" ht="45.75" customHeight="1">
      <c r="A41" s="41">
        <v>37</v>
      </c>
      <c r="B41" s="59" t="s">
        <v>249</v>
      </c>
      <c r="C41" s="60" t="s">
        <v>300</v>
      </c>
      <c r="D41" s="140">
        <v>180</v>
      </c>
      <c r="E41" s="46" t="s">
        <v>301</v>
      </c>
      <c r="F41" s="46" t="s">
        <v>296</v>
      </c>
      <c r="G41" s="52" t="s">
        <v>375</v>
      </c>
      <c r="H41" s="44" t="s">
        <v>254</v>
      </c>
      <c r="I41" s="44">
        <v>17</v>
      </c>
      <c r="J41" s="48">
        <v>17</v>
      </c>
      <c r="K41" s="73" t="str">
        <f t="shared" si="0"/>
        <v>맞음</v>
      </c>
    </row>
    <row r="42" spans="1:11" s="81" customFormat="1" ht="45.75" customHeight="1">
      <c r="A42" s="41">
        <v>38</v>
      </c>
      <c r="B42" s="59" t="s">
        <v>249</v>
      </c>
      <c r="C42" s="60" t="s">
        <v>302</v>
      </c>
      <c r="D42" s="140">
        <v>40</v>
      </c>
      <c r="E42" s="46" t="s">
        <v>303</v>
      </c>
      <c r="F42" s="46" t="s">
        <v>304</v>
      </c>
      <c r="G42" s="52" t="s">
        <v>165</v>
      </c>
      <c r="H42" s="44" t="s">
        <v>254</v>
      </c>
      <c r="I42" s="44">
        <v>18</v>
      </c>
      <c r="J42" s="48">
        <v>14</v>
      </c>
      <c r="K42" s="73" t="str">
        <f t="shared" si="0"/>
        <v>틀림</v>
      </c>
    </row>
    <row r="43" spans="1:11" ht="45.75" customHeight="1" thickBot="1">
      <c r="A43" s="65">
        <v>39</v>
      </c>
      <c r="B43" s="66" t="s">
        <v>249</v>
      </c>
      <c r="C43" s="162" t="s">
        <v>305</v>
      </c>
      <c r="D43" s="141">
        <v>40</v>
      </c>
      <c r="E43" s="166" t="s">
        <v>306</v>
      </c>
      <c r="F43" s="166" t="s">
        <v>307</v>
      </c>
      <c r="G43" s="150" t="s">
        <v>308</v>
      </c>
      <c r="H43" s="69" t="s">
        <v>254</v>
      </c>
      <c r="I43" s="69">
        <v>19</v>
      </c>
      <c r="J43" s="70">
        <v>18</v>
      </c>
      <c r="K43" s="73" t="str">
        <f t="shared" si="0"/>
        <v>틀림</v>
      </c>
    </row>
    <row r="44" spans="1:11" ht="60" customHeight="1">
      <c r="A44" s="84">
        <v>40</v>
      </c>
      <c r="B44" s="158" t="s">
        <v>249</v>
      </c>
      <c r="C44" s="159" t="s">
        <v>309</v>
      </c>
      <c r="D44" s="167">
        <v>50</v>
      </c>
      <c r="E44" s="165" t="s">
        <v>287</v>
      </c>
      <c r="F44" s="165" t="s">
        <v>310</v>
      </c>
      <c r="G44" s="146" t="s">
        <v>311</v>
      </c>
      <c r="H44" s="88" t="s">
        <v>254</v>
      </c>
      <c r="I44" s="88">
        <v>20</v>
      </c>
      <c r="J44" s="147">
        <v>12</v>
      </c>
      <c r="K44" s="73" t="str">
        <f t="shared" si="0"/>
        <v>틀림</v>
      </c>
    </row>
    <row r="45" spans="1:11" ht="60" customHeight="1">
      <c r="A45" s="41">
        <v>41</v>
      </c>
      <c r="B45" s="46" t="s">
        <v>312</v>
      </c>
      <c r="C45" s="53" t="s">
        <v>313</v>
      </c>
      <c r="D45" s="139">
        <v>460</v>
      </c>
      <c r="E45" s="61" t="s">
        <v>314</v>
      </c>
      <c r="F45" s="54" t="s">
        <v>315</v>
      </c>
      <c r="G45" s="52" t="s">
        <v>316</v>
      </c>
      <c r="H45" s="44" t="s">
        <v>254</v>
      </c>
      <c r="I45" s="44">
        <v>1</v>
      </c>
      <c r="J45" s="48">
        <v>1</v>
      </c>
      <c r="K45" s="73" t="str">
        <f t="shared" si="0"/>
        <v>맞음</v>
      </c>
    </row>
    <row r="46" spans="1:11" ht="64.5" customHeight="1">
      <c r="A46" s="41">
        <v>42</v>
      </c>
      <c r="B46" s="59" t="s">
        <v>317</v>
      </c>
      <c r="C46" s="60" t="s">
        <v>318</v>
      </c>
      <c r="D46" s="140">
        <v>1200</v>
      </c>
      <c r="E46" s="50" t="s">
        <v>319</v>
      </c>
      <c r="F46" s="53" t="s">
        <v>320</v>
      </c>
      <c r="G46" s="64" t="s">
        <v>321</v>
      </c>
      <c r="H46" s="44" t="s">
        <v>212</v>
      </c>
      <c r="I46" s="44">
        <v>1</v>
      </c>
      <c r="J46" s="48">
        <v>2</v>
      </c>
      <c r="K46" s="73" t="str">
        <f t="shared" si="0"/>
        <v>틀림</v>
      </c>
    </row>
    <row r="47" spans="1:11" ht="69.75" customHeight="1">
      <c r="A47" s="41">
        <v>43</v>
      </c>
      <c r="B47" s="59" t="s">
        <v>317</v>
      </c>
      <c r="C47" s="60" t="s">
        <v>322</v>
      </c>
      <c r="D47" s="140">
        <v>243</v>
      </c>
      <c r="E47" s="50" t="s">
        <v>323</v>
      </c>
      <c r="F47" s="53" t="s">
        <v>324</v>
      </c>
      <c r="G47" s="53" t="s">
        <v>325</v>
      </c>
      <c r="H47" s="52" t="s">
        <v>326</v>
      </c>
      <c r="I47" s="44">
        <v>2</v>
      </c>
      <c r="J47" s="48">
        <v>1</v>
      </c>
      <c r="K47" s="73" t="str">
        <f t="shared" si="0"/>
        <v>틀림</v>
      </c>
    </row>
    <row r="48" spans="1:11" ht="189.75" customHeight="1" thickBot="1">
      <c r="A48" s="65">
        <v>44</v>
      </c>
      <c r="B48" s="66" t="s">
        <v>317</v>
      </c>
      <c r="C48" s="67" t="s">
        <v>327</v>
      </c>
      <c r="D48" s="141">
        <v>530</v>
      </c>
      <c r="E48" s="68" t="s">
        <v>328</v>
      </c>
      <c r="F48" s="164" t="s">
        <v>329</v>
      </c>
      <c r="G48" s="164" t="s">
        <v>376</v>
      </c>
      <c r="H48" s="69" t="s">
        <v>212</v>
      </c>
      <c r="I48" s="69">
        <v>3</v>
      </c>
      <c r="J48" s="70">
        <v>3</v>
      </c>
      <c r="K48" s="73" t="str">
        <f t="shared" si="0"/>
        <v>맞음</v>
      </c>
    </row>
    <row r="49" spans="1:11" ht="60" customHeight="1">
      <c r="A49" s="84">
        <v>45</v>
      </c>
      <c r="B49" s="158" t="s">
        <v>317</v>
      </c>
      <c r="C49" s="159" t="s">
        <v>330</v>
      </c>
      <c r="D49" s="144">
        <v>90</v>
      </c>
      <c r="E49" s="145" t="s">
        <v>331</v>
      </c>
      <c r="F49" s="168" t="s">
        <v>332</v>
      </c>
      <c r="G49" s="161" t="s">
        <v>333</v>
      </c>
      <c r="H49" s="88" t="s">
        <v>212</v>
      </c>
      <c r="I49" s="88">
        <v>4</v>
      </c>
      <c r="J49" s="147">
        <v>4</v>
      </c>
      <c r="K49" s="73" t="str">
        <f t="shared" si="0"/>
        <v>맞음</v>
      </c>
    </row>
    <row r="50" spans="1:11" ht="60" customHeight="1">
      <c r="A50" s="41">
        <v>46</v>
      </c>
      <c r="B50" s="59" t="s">
        <v>317</v>
      </c>
      <c r="C50" s="60" t="s">
        <v>334</v>
      </c>
      <c r="D50" s="140">
        <v>60</v>
      </c>
      <c r="E50" s="50" t="s">
        <v>335</v>
      </c>
      <c r="F50" s="72" t="s">
        <v>336</v>
      </c>
      <c r="G50" s="53" t="s">
        <v>337</v>
      </c>
      <c r="H50" s="44" t="s">
        <v>212</v>
      </c>
      <c r="I50" s="44">
        <v>5</v>
      </c>
      <c r="J50" s="48">
        <v>5</v>
      </c>
      <c r="K50" s="73" t="str">
        <f t="shared" si="0"/>
        <v>맞음</v>
      </c>
    </row>
    <row r="51" spans="1:11" s="81" customFormat="1" ht="60" customHeight="1">
      <c r="A51" s="41">
        <v>47</v>
      </c>
      <c r="B51" s="59" t="s">
        <v>317</v>
      </c>
      <c r="C51" s="60" t="s">
        <v>338</v>
      </c>
      <c r="D51" s="140">
        <v>90</v>
      </c>
      <c r="E51" s="50" t="s">
        <v>339</v>
      </c>
      <c r="F51" s="72" t="s">
        <v>340</v>
      </c>
      <c r="G51" s="53" t="s">
        <v>341</v>
      </c>
      <c r="H51" s="44" t="s">
        <v>212</v>
      </c>
      <c r="I51" s="44">
        <v>6</v>
      </c>
      <c r="J51" s="48">
        <v>6</v>
      </c>
      <c r="K51" s="73" t="str">
        <f t="shared" si="0"/>
        <v>맞음</v>
      </c>
    </row>
    <row r="52" spans="1:11" ht="54" customHeight="1">
      <c r="A52" s="41">
        <v>48</v>
      </c>
      <c r="B52" s="59" t="s">
        <v>342</v>
      </c>
      <c r="C52" s="53" t="s">
        <v>343</v>
      </c>
      <c r="D52" s="140">
        <v>50</v>
      </c>
      <c r="E52" s="50" t="s">
        <v>344</v>
      </c>
      <c r="F52" s="54" t="s">
        <v>345</v>
      </c>
      <c r="G52" s="53" t="s">
        <v>346</v>
      </c>
      <c r="H52" s="52" t="s">
        <v>347</v>
      </c>
      <c r="I52" s="44">
        <v>1</v>
      </c>
      <c r="J52" s="48">
        <v>1</v>
      </c>
      <c r="K52" s="73" t="str">
        <f t="shared" si="0"/>
        <v>맞음</v>
      </c>
    </row>
    <row r="53" spans="1:11" ht="69.75" customHeight="1">
      <c r="A53" s="41">
        <v>49</v>
      </c>
      <c r="B53" s="59" t="s">
        <v>348</v>
      </c>
      <c r="C53" s="53" t="s">
        <v>349</v>
      </c>
      <c r="D53" s="140">
        <v>100</v>
      </c>
      <c r="E53" s="54" t="s">
        <v>328</v>
      </c>
      <c r="F53" s="54" t="s">
        <v>350</v>
      </c>
      <c r="G53" s="62" t="s">
        <v>351</v>
      </c>
      <c r="H53" s="52" t="s">
        <v>352</v>
      </c>
      <c r="I53" s="44">
        <v>1</v>
      </c>
      <c r="J53" s="48">
        <v>1</v>
      </c>
      <c r="K53" s="73" t="str">
        <f t="shared" si="0"/>
        <v>맞음</v>
      </c>
    </row>
    <row r="54" spans="1:11" ht="78.75" customHeight="1">
      <c r="A54" s="176">
        <v>50</v>
      </c>
      <c r="B54" s="177" t="s">
        <v>353</v>
      </c>
      <c r="C54" s="178" t="s">
        <v>354</v>
      </c>
      <c r="D54" s="179">
        <v>40</v>
      </c>
      <c r="E54" s="180" t="s">
        <v>355</v>
      </c>
      <c r="F54" s="180" t="s">
        <v>356</v>
      </c>
      <c r="G54" s="178" t="s">
        <v>357</v>
      </c>
      <c r="H54" s="181" t="s">
        <v>254</v>
      </c>
      <c r="I54" s="181">
        <v>1</v>
      </c>
      <c r="J54" s="182">
        <v>1</v>
      </c>
      <c r="K54" s="73" t="str">
        <f t="shared" si="0"/>
        <v>맞음</v>
      </c>
    </row>
    <row r="55" spans="1:11" ht="62.25" customHeight="1" thickBot="1">
      <c r="A55" s="169"/>
      <c r="B55" s="170"/>
      <c r="C55" s="171"/>
      <c r="D55" s="172"/>
      <c r="E55" s="173"/>
      <c r="F55" s="173"/>
      <c r="G55" s="171"/>
      <c r="H55" s="174"/>
      <c r="I55" s="174"/>
      <c r="J55" s="175"/>
    </row>
    <row r="56" spans="1:11" ht="38.25" customHeight="1"/>
    <row r="57" spans="1:11" ht="51" customHeight="1"/>
    <row r="58" spans="1:11" ht="42.75" customHeight="1"/>
    <row r="59" spans="1:11" ht="89.25" customHeight="1"/>
    <row r="60" spans="1:11" ht="51" customHeight="1"/>
    <row r="61" spans="1:11" ht="72" customHeight="1"/>
    <row r="62" spans="1:11" ht="51.75" customHeight="1"/>
    <row r="63" spans="1:11" ht="51.75" customHeight="1"/>
    <row r="64" spans="1:11" ht="51.75" customHeight="1"/>
    <row r="65" ht="51.75" customHeight="1"/>
    <row r="66" ht="110.25" customHeight="1"/>
  </sheetData>
  <sheetProtection formatColumns="0" formatRows="0" selectLockedCells="1" selectUnlockedCells="1"/>
  <mergeCells count="3">
    <mergeCell ref="A1:J1"/>
    <mergeCell ref="H2:J2"/>
    <mergeCell ref="A2:C2"/>
  </mergeCells>
  <phoneticPr fontId="2" type="noConversion"/>
  <pageMargins left="0.31496062992125984" right="0.31496062992125984" top="0.70866141732283472" bottom="0.47244094488188981" header="0.47244094488188981" footer="0.23622047244094491"/>
  <pageSetup paperSize="9" firstPageNumber="7" orientation="landscape" useFirstPageNumber="1" r:id="rId1"/>
  <headerFooter differentOddEven="1" alignWithMargins="0">
    <oddFooter>&amp;C&amp;10- &amp;P -</oddFooter>
    <evenHeader>&amp;C&amp;10- &amp;P -</evenHeader>
  </headerFooter>
</worksheet>
</file>

<file path=xl/worksheets/sheet6.xml><?xml version="1.0" encoding="utf-8"?>
<worksheet xmlns="http://schemas.openxmlformats.org/spreadsheetml/2006/main" xmlns:r="http://schemas.openxmlformats.org/officeDocument/2006/relationships">
  <sheetPr>
    <tabColor rgb="FFFFFF00"/>
  </sheetPr>
  <dimension ref="A3:K21"/>
  <sheetViews>
    <sheetView view="pageBreakPreview" zoomScale="85" zoomScaleNormal="100" workbookViewId="0">
      <selection activeCell="G12" sqref="G12"/>
    </sheetView>
  </sheetViews>
  <sheetFormatPr defaultRowHeight="16.5"/>
  <cols>
    <col min="1" max="1" width="15.33203125" style="74" customWidth="1"/>
    <col min="2" max="2" width="1.88671875" style="74" customWidth="1"/>
    <col min="3" max="3" width="3.5546875" style="74" customWidth="1"/>
    <col min="4" max="4" width="30.44140625" style="74" customWidth="1"/>
    <col min="5" max="5" width="3" style="74" customWidth="1"/>
    <col min="6" max="6" width="10.21875" style="74" customWidth="1"/>
    <col min="7" max="8" width="5.44140625" style="74" customWidth="1"/>
    <col min="9" max="9" width="22.109375" style="97" customWidth="1"/>
    <col min="10" max="10" width="15.33203125" style="74" customWidth="1"/>
    <col min="11" max="11" width="11.44140625" style="74" customWidth="1"/>
    <col min="12" max="16384" width="8.88671875" style="74"/>
  </cols>
  <sheetData>
    <row r="3" spans="1:11" ht="45">
      <c r="A3" s="513" t="s">
        <v>399</v>
      </c>
      <c r="B3" s="513"/>
      <c r="C3" s="513"/>
      <c r="D3" s="513"/>
      <c r="E3" s="513"/>
      <c r="F3" s="513"/>
      <c r="G3" s="513"/>
      <c r="H3" s="513"/>
      <c r="I3" s="513"/>
      <c r="J3" s="513"/>
      <c r="K3" s="95"/>
    </row>
    <row r="4" spans="1:11" ht="45">
      <c r="A4" s="96"/>
      <c r="B4" s="96"/>
      <c r="C4" s="96"/>
      <c r="D4" s="96"/>
      <c r="E4" s="96"/>
      <c r="F4" s="96"/>
      <c r="G4" s="96"/>
      <c r="H4" s="96"/>
      <c r="I4" s="96"/>
      <c r="J4" s="96"/>
      <c r="K4" s="95"/>
    </row>
    <row r="5" spans="1:11" ht="9.75" customHeight="1" thickBot="1"/>
    <row r="6" spans="1:11" ht="9" customHeight="1">
      <c r="B6" s="98"/>
      <c r="C6" s="99"/>
      <c r="D6" s="99"/>
      <c r="E6" s="99"/>
      <c r="F6" s="99"/>
      <c r="G6" s="99"/>
      <c r="H6" s="99"/>
      <c r="I6" s="100"/>
    </row>
    <row r="7" spans="1:11" s="101" customFormat="1" ht="36.75" customHeight="1">
      <c r="B7" s="102"/>
      <c r="C7" s="103"/>
      <c r="D7" s="104" t="s">
        <v>378</v>
      </c>
      <c r="E7" s="113" t="s">
        <v>379</v>
      </c>
      <c r="F7" s="114">
        <f>SUM(F9:F14)</f>
        <v>58</v>
      </c>
      <c r="G7" s="115" t="s">
        <v>380</v>
      </c>
      <c r="H7" s="115"/>
      <c r="I7" s="116">
        <f>SUM(I9:I14)</f>
        <v>4082.1</v>
      </c>
    </row>
    <row r="8" spans="1:11" ht="9" customHeight="1">
      <c r="B8" s="102"/>
      <c r="C8" s="107"/>
      <c r="D8" s="103"/>
      <c r="E8" s="103"/>
      <c r="F8" s="105"/>
      <c r="G8" s="103"/>
      <c r="H8" s="103"/>
      <c r="I8" s="108"/>
    </row>
    <row r="9" spans="1:11" ht="32.25" customHeight="1">
      <c r="B9" s="102"/>
      <c r="C9" s="103" t="s">
        <v>381</v>
      </c>
      <c r="D9" s="109" t="s">
        <v>543</v>
      </c>
      <c r="E9" s="103" t="s">
        <v>379</v>
      </c>
      <c r="F9" s="105">
        <f>COUNTIF(복지환경분과!$B$5:$B$1006,복지환경분과표지!D9)</f>
        <v>33</v>
      </c>
      <c r="G9" s="103" t="s">
        <v>380</v>
      </c>
      <c r="H9" s="103"/>
      <c r="I9" s="106">
        <f>SUMPRODUCT((복지환경분과!$B$5:$B$10006=복지환경분과표지!D9)*(복지환경분과!$D$5:$D$10006))</f>
        <v>1797</v>
      </c>
    </row>
    <row r="10" spans="1:11" ht="32.25" customHeight="1">
      <c r="B10" s="102"/>
      <c r="C10" s="103" t="s">
        <v>381</v>
      </c>
      <c r="D10" s="109" t="s">
        <v>545</v>
      </c>
      <c r="E10" s="103" t="s">
        <v>379</v>
      </c>
      <c r="F10" s="105">
        <f>COUNTIF(복지환경분과!$B$5:$B$1006,복지환경분과표지!D10)</f>
        <v>1</v>
      </c>
      <c r="G10" s="103" t="s">
        <v>380</v>
      </c>
      <c r="H10" s="103"/>
      <c r="I10" s="106">
        <f>SUMPRODUCT((복지환경분과!$B$5:$B$10006=복지환경분과표지!D10)*(복지환경분과!$D$5:$D$10006))</f>
        <v>30</v>
      </c>
    </row>
    <row r="11" spans="1:11" s="101" customFormat="1" ht="32.25" customHeight="1">
      <c r="B11" s="102"/>
      <c r="C11" s="103" t="s">
        <v>381</v>
      </c>
      <c r="D11" s="109" t="s">
        <v>547</v>
      </c>
      <c r="E11" s="103" t="s">
        <v>379</v>
      </c>
      <c r="F11" s="105">
        <f>COUNTIF(복지환경분과!$B$5:$B$1006,복지환경분과표지!D11)</f>
        <v>4</v>
      </c>
      <c r="G11" s="103" t="s">
        <v>380</v>
      </c>
      <c r="H11" s="103"/>
      <c r="I11" s="106">
        <f>SUMPRODUCT((복지환경분과!$B$5:$B$10006=복지환경분과표지!D11)*(복지환경분과!$D$5:$D$10006))</f>
        <v>617.6</v>
      </c>
    </row>
    <row r="12" spans="1:11" s="101" customFormat="1" ht="32.25" customHeight="1">
      <c r="B12" s="102"/>
      <c r="C12" s="103" t="s">
        <v>381</v>
      </c>
      <c r="D12" s="109" t="s">
        <v>549</v>
      </c>
      <c r="E12" s="103" t="s">
        <v>379</v>
      </c>
      <c r="F12" s="105">
        <f>COUNTIF(복지환경분과!$B$5:$B$1006,복지환경분과표지!D12)</f>
        <v>8</v>
      </c>
      <c r="G12" s="103" t="s">
        <v>380</v>
      </c>
      <c r="H12" s="103"/>
      <c r="I12" s="106">
        <f>SUMPRODUCT((복지환경분과!$B$5:$B$10006=복지환경분과표지!D12)*(복지환경분과!$D$5:$D$10006))</f>
        <v>760</v>
      </c>
    </row>
    <row r="13" spans="1:11" s="101" customFormat="1" ht="32.25" customHeight="1">
      <c r="B13" s="102"/>
      <c r="C13" s="103" t="s">
        <v>381</v>
      </c>
      <c r="D13" s="109" t="s">
        <v>39</v>
      </c>
      <c r="E13" s="103" t="s">
        <v>379</v>
      </c>
      <c r="F13" s="105">
        <f>COUNTIF(복지환경분과!$B$5:$B$1006,복지환경분과표지!D13)</f>
        <v>7</v>
      </c>
      <c r="G13" s="103" t="s">
        <v>380</v>
      </c>
      <c r="H13" s="103"/>
      <c r="I13" s="106">
        <f>SUMPRODUCT((복지환경분과!$B$5:$B$10006=복지환경분과표지!D13)*(복지환경분과!$D$5:$D$10006))</f>
        <v>526.5</v>
      </c>
    </row>
    <row r="14" spans="1:11" s="101" customFormat="1" ht="32.25" customHeight="1">
      <c r="B14" s="102"/>
      <c r="C14" s="103" t="s">
        <v>381</v>
      </c>
      <c r="D14" s="109" t="s">
        <v>40</v>
      </c>
      <c r="E14" s="103" t="s">
        <v>379</v>
      </c>
      <c r="F14" s="105">
        <f>COUNTIF(복지환경분과!$B$5:$B$1006,복지환경분과표지!D14)</f>
        <v>5</v>
      </c>
      <c r="G14" s="103" t="s">
        <v>380</v>
      </c>
      <c r="H14" s="103"/>
      <c r="I14" s="106">
        <f>SUMPRODUCT((복지환경분과!$B$5:$B$10006=복지환경분과표지!D14)*(복지환경분과!$D$5:$D$10006))</f>
        <v>351</v>
      </c>
    </row>
    <row r="15" spans="1:11" ht="32.25" customHeight="1" thickBot="1">
      <c r="B15" s="110"/>
      <c r="C15" s="111"/>
      <c r="D15" s="111"/>
      <c r="E15" s="111"/>
      <c r="F15" s="111"/>
      <c r="G15" s="111"/>
      <c r="H15" s="111"/>
      <c r="I15" s="112"/>
    </row>
    <row r="19" ht="42" customHeight="1"/>
    <row r="21" ht="48.75" customHeight="1"/>
  </sheetData>
  <mergeCells count="1">
    <mergeCell ref="A3:J3"/>
  </mergeCells>
  <phoneticPr fontId="2" type="noConversion"/>
  <printOptions horizontalCentered="1"/>
  <pageMargins left="0.31496062992125984" right="0.31496062992125984" top="1.0236220472440944" bottom="0.43307086614173229" header="0.31496062992125984" footer="0.23622047244094491"/>
  <pageSetup paperSize="9" firstPageNumber="15" orientation="landscape" useFirstPageNumber="1" r:id="rId1"/>
  <headerFooter alignWithMargins="0">
    <oddFooter>&amp;C&amp;10- &amp;P -</oddFooter>
  </headerFooter>
</worksheet>
</file>

<file path=xl/worksheets/sheet7.xml><?xml version="1.0" encoding="utf-8"?>
<worksheet xmlns="http://schemas.openxmlformats.org/spreadsheetml/2006/main" xmlns:r="http://schemas.openxmlformats.org/officeDocument/2006/relationships">
  <sheetPr>
    <tabColor rgb="FFFFFF00"/>
  </sheetPr>
  <dimension ref="A1:E21"/>
  <sheetViews>
    <sheetView view="pageBreakPreview" zoomScale="85" zoomScaleNormal="85" workbookViewId="0">
      <selection activeCell="C7" sqref="C7"/>
    </sheetView>
  </sheetViews>
  <sheetFormatPr defaultRowHeight="16.5"/>
  <cols>
    <col min="1" max="1" width="32.88671875" style="74" customWidth="1"/>
    <col min="2" max="3" width="8.44140625" style="74" customWidth="1"/>
    <col min="4" max="4" width="64.5546875" style="74" customWidth="1"/>
    <col min="5" max="5" width="8.21875" style="74" customWidth="1"/>
    <col min="6" max="16384" width="8.88671875" style="74"/>
  </cols>
  <sheetData>
    <row r="1" spans="1:5" ht="49.5" customHeight="1">
      <c r="A1" s="117" t="s">
        <v>389</v>
      </c>
    </row>
    <row r="2" spans="1:5" ht="17.25" thickBot="1"/>
    <row r="3" spans="1:5" ht="39.950000000000003" customHeight="1" thickBot="1">
      <c r="A3" s="118" t="s">
        <v>390</v>
      </c>
      <c r="B3" s="119" t="s">
        <v>391</v>
      </c>
      <c r="C3" s="119" t="s">
        <v>392</v>
      </c>
      <c r="D3" s="120" t="s">
        <v>393</v>
      </c>
      <c r="E3" s="121" t="s">
        <v>394</v>
      </c>
    </row>
    <row r="4" spans="1:5" ht="39.950000000000003" customHeight="1" thickTop="1">
      <c r="A4" s="122" t="s">
        <v>175</v>
      </c>
      <c r="B4" s="123">
        <f>SUM(B5:B10)</f>
        <v>58</v>
      </c>
      <c r="C4" s="123">
        <f>SUM(C5:C10)</f>
        <v>0</v>
      </c>
      <c r="D4" s="124"/>
      <c r="E4" s="125"/>
    </row>
    <row r="5" spans="1:5" ht="45" customHeight="1">
      <c r="A5" s="126" t="s">
        <v>551</v>
      </c>
      <c r="B5" s="123">
        <f>COUNTIF(복지환경분과!$B$5:$B$10006,우선순위복지환경!A5)</f>
        <v>33</v>
      </c>
      <c r="C5" s="123">
        <f>COUNTIFS(복지환경분과!$B$5:$B$10006,A5,복지환경분과!$K$5:$K$10006,"틀림")</f>
        <v>0</v>
      </c>
      <c r="D5" s="127" t="s">
        <v>395</v>
      </c>
      <c r="E5" s="128"/>
    </row>
    <row r="6" spans="1:5" ht="45" customHeight="1">
      <c r="A6" s="129" t="s">
        <v>552</v>
      </c>
      <c r="B6" s="123">
        <f>COUNTIF(복지환경분과!$B$5:$B$10006,우선순위복지환경!A6)</f>
        <v>1</v>
      </c>
      <c r="C6" s="123">
        <f>COUNTIFS(복지환경분과!$B$5:$B$10006,A6,복지환경분과!$K$5:$K$10006,"틀림")</f>
        <v>0</v>
      </c>
      <c r="D6" s="127" t="s">
        <v>395</v>
      </c>
      <c r="E6" s="131"/>
    </row>
    <row r="7" spans="1:5" ht="45" customHeight="1">
      <c r="A7" s="129" t="s">
        <v>553</v>
      </c>
      <c r="B7" s="123">
        <f>COUNTIF(복지환경분과!$B$5:$B$10006,우선순위복지환경!A7)</f>
        <v>4</v>
      </c>
      <c r="C7" s="123">
        <f>COUNTIFS(복지환경분과!$B$5:$B$10006,A7,복지환경분과!$K$5:$K$10006,"틀림")</f>
        <v>0</v>
      </c>
      <c r="D7" s="127" t="s">
        <v>395</v>
      </c>
      <c r="E7" s="132"/>
    </row>
    <row r="8" spans="1:5" ht="45" customHeight="1">
      <c r="A8" s="129" t="s">
        <v>554</v>
      </c>
      <c r="B8" s="123">
        <f>COUNTIF(복지환경분과!$B$5:$B$10006,우선순위복지환경!A8)</f>
        <v>8</v>
      </c>
      <c r="C8" s="123">
        <f>COUNTIFS(복지환경분과!$B$5:$B$10006,A8,복지환경분과!$K$5:$K$10006,"틀림")</f>
        <v>0</v>
      </c>
      <c r="D8" s="127" t="s">
        <v>395</v>
      </c>
      <c r="E8" s="132"/>
    </row>
    <row r="9" spans="1:5" ht="45" customHeight="1">
      <c r="A9" s="129" t="s">
        <v>39</v>
      </c>
      <c r="B9" s="123">
        <f>COUNTIF(복지환경분과!$B$5:$B$10006,우선순위복지환경!A9)</f>
        <v>7</v>
      </c>
      <c r="C9" s="123">
        <f>COUNTIFS(복지환경분과!$B$5:$B$10006,A9,복지환경분과!$K$5:$K$10006,"틀림")</f>
        <v>0</v>
      </c>
      <c r="D9" s="127" t="s">
        <v>395</v>
      </c>
      <c r="E9" s="132"/>
    </row>
    <row r="10" spans="1:5" ht="45" customHeight="1" thickBot="1">
      <c r="A10" s="135" t="s">
        <v>40</v>
      </c>
      <c r="B10" s="183">
        <f>COUNTIF(복지환경분과!$B$5:$B$10006,우선순위복지환경!A10)</f>
        <v>5</v>
      </c>
      <c r="C10" s="183">
        <f>COUNTIFS(복지환경분과!$B$5:$B$10006,A10,복지환경분과!$K$5:$K$10006,"틀림")</f>
        <v>0</v>
      </c>
      <c r="D10" s="136" t="s">
        <v>395</v>
      </c>
      <c r="E10" s="137"/>
    </row>
    <row r="15" spans="1:5" ht="151.5" customHeight="1"/>
    <row r="19" ht="42" customHeight="1"/>
    <row r="21" ht="48.75" customHeight="1"/>
  </sheetData>
  <phoneticPr fontId="2" type="noConversion"/>
  <pageMargins left="0.31496062992125984" right="0.31496062992125984" top="0.78740157480314965" bottom="0.43307086614173229" header="0.31496062992125984" footer="0.23622047244094491"/>
  <pageSetup paperSize="9" firstPageNumber="17" orientation="landscape" useFirstPageNumber="1" r:id="rId1"/>
  <headerFooter alignWithMargins="0">
    <oddFooter>&amp;C&amp;10- &amp;P -</oddFooter>
  </headerFooter>
</worksheet>
</file>

<file path=xl/worksheets/sheet8.xml><?xml version="1.0" encoding="utf-8"?>
<worksheet xmlns="http://schemas.openxmlformats.org/spreadsheetml/2006/main" xmlns:r="http://schemas.openxmlformats.org/officeDocument/2006/relationships">
  <sheetPr>
    <tabColor rgb="FFFFFF00"/>
  </sheetPr>
  <dimension ref="A1:K69"/>
  <sheetViews>
    <sheetView view="pageBreakPreview" zoomScaleNormal="100" zoomScaleSheetLayoutView="100" workbookViewId="0">
      <selection activeCell="G6" sqref="G6"/>
    </sheetView>
  </sheetViews>
  <sheetFormatPr defaultRowHeight="13.5"/>
  <cols>
    <col min="1" max="1" width="4.21875" style="81" customWidth="1"/>
    <col min="2" max="2" width="8.6640625" style="81" customWidth="1"/>
    <col min="3" max="3" width="16.109375" style="81" customWidth="1"/>
    <col min="4" max="4" width="7.6640625" style="81" customWidth="1"/>
    <col min="5" max="5" width="11.77734375" style="81" customWidth="1"/>
    <col min="6" max="6" width="9.5546875" style="81" customWidth="1"/>
    <col min="7" max="7" width="33.109375" style="81" customWidth="1"/>
    <col min="8" max="8" width="17.33203125" style="80" customWidth="1"/>
    <col min="9" max="9" width="7.109375" style="80" customWidth="1"/>
    <col min="10" max="10" width="7.109375" style="81" customWidth="1"/>
    <col min="11" max="16384" width="8.88671875" style="81"/>
  </cols>
  <sheetData>
    <row r="1" spans="1:11" ht="36" customHeight="1">
      <c r="A1" s="514" t="s">
        <v>542</v>
      </c>
      <c r="B1" s="514"/>
      <c r="C1" s="514"/>
      <c r="D1" s="514"/>
      <c r="E1" s="514"/>
      <c r="F1" s="514"/>
      <c r="G1" s="514"/>
      <c r="H1" s="514"/>
      <c r="I1" s="514"/>
      <c r="J1" s="514"/>
    </row>
    <row r="2" spans="1:11" s="193" customFormat="1" ht="28.5" customHeight="1" thickBot="1">
      <c r="A2" s="518"/>
      <c r="B2" s="518"/>
      <c r="C2" s="518"/>
      <c r="D2" s="192"/>
      <c r="E2" s="192"/>
      <c r="F2" s="192"/>
      <c r="G2" s="192"/>
      <c r="H2" s="515" t="s">
        <v>17</v>
      </c>
      <c r="I2" s="516"/>
      <c r="J2" s="516"/>
    </row>
    <row r="3" spans="1:11" s="80" customFormat="1" ht="29.25" customHeight="1" thickBot="1">
      <c r="A3" s="90" t="s">
        <v>160</v>
      </c>
      <c r="B3" s="91" t="s">
        <v>38</v>
      </c>
      <c r="C3" s="92" t="s">
        <v>0</v>
      </c>
      <c r="D3" s="91" t="s">
        <v>37</v>
      </c>
      <c r="E3" s="92" t="s">
        <v>161</v>
      </c>
      <c r="F3" s="92" t="s">
        <v>1</v>
      </c>
      <c r="G3" s="92" t="s">
        <v>2</v>
      </c>
      <c r="H3" s="92" t="s">
        <v>162</v>
      </c>
      <c r="I3" s="91" t="s">
        <v>163</v>
      </c>
      <c r="J3" s="94" t="s">
        <v>164</v>
      </c>
    </row>
    <row r="4" spans="1:11" ht="28.5" customHeight="1" thickTop="1">
      <c r="A4" s="84" t="s">
        <v>541</v>
      </c>
      <c r="B4" s="85"/>
      <c r="C4" s="86">
        <f>COUNTA(C5:C70)</f>
        <v>58</v>
      </c>
      <c r="D4" s="138">
        <f>SUM(D5:D71)</f>
        <v>4082.1</v>
      </c>
      <c r="E4" s="85"/>
      <c r="F4" s="85"/>
      <c r="G4" s="85"/>
      <c r="H4" s="88"/>
      <c r="I4" s="88"/>
      <c r="J4" s="89"/>
    </row>
    <row r="5" spans="1:11" ht="42.75" customHeight="1">
      <c r="A5" s="41">
        <v>1</v>
      </c>
      <c r="B5" s="59" t="s">
        <v>544</v>
      </c>
      <c r="C5" s="212" t="s">
        <v>400</v>
      </c>
      <c r="D5" s="227">
        <v>80</v>
      </c>
      <c r="E5" s="213" t="s">
        <v>401</v>
      </c>
      <c r="F5" s="213" t="s">
        <v>73</v>
      </c>
      <c r="G5" s="214" t="s">
        <v>402</v>
      </c>
      <c r="H5" s="44" t="s">
        <v>540</v>
      </c>
      <c r="I5" s="44">
        <v>1</v>
      </c>
      <c r="J5" s="48">
        <v>1</v>
      </c>
      <c r="K5" s="73" t="str">
        <f>IF(I5=J5,"맞음","틀림")</f>
        <v>맞음</v>
      </c>
    </row>
    <row r="6" spans="1:11" ht="42.75" customHeight="1">
      <c r="A6" s="41">
        <v>2</v>
      </c>
      <c r="B6" s="59" t="s">
        <v>544</v>
      </c>
      <c r="C6" s="52" t="s">
        <v>403</v>
      </c>
      <c r="D6" s="227">
        <v>130</v>
      </c>
      <c r="E6" s="194" t="s">
        <v>404</v>
      </c>
      <c r="F6" s="54" t="s">
        <v>405</v>
      </c>
      <c r="G6" s="53" t="s">
        <v>406</v>
      </c>
      <c r="H6" s="44" t="s">
        <v>540</v>
      </c>
      <c r="I6" s="44">
        <v>28</v>
      </c>
      <c r="J6" s="48">
        <v>28</v>
      </c>
      <c r="K6" s="73" t="str">
        <f t="shared" ref="K6:K68" si="0">IF(I6=J6,"맞음","틀림")</f>
        <v>맞음</v>
      </c>
    </row>
    <row r="7" spans="1:11" ht="42.75" customHeight="1">
      <c r="A7" s="41">
        <v>3</v>
      </c>
      <c r="B7" s="59" t="s">
        <v>544</v>
      </c>
      <c r="C7" s="52" t="s">
        <v>407</v>
      </c>
      <c r="D7" s="227">
        <v>130</v>
      </c>
      <c r="E7" s="194" t="s">
        <v>408</v>
      </c>
      <c r="F7" s="54" t="s">
        <v>405</v>
      </c>
      <c r="G7" s="62" t="s">
        <v>409</v>
      </c>
      <c r="H7" s="44" t="s">
        <v>540</v>
      </c>
      <c r="I7" s="44">
        <v>31</v>
      </c>
      <c r="J7" s="48">
        <v>31</v>
      </c>
      <c r="K7" s="73" t="str">
        <f t="shared" si="0"/>
        <v>맞음</v>
      </c>
    </row>
    <row r="8" spans="1:11" ht="42.75" customHeight="1">
      <c r="A8" s="41">
        <v>4</v>
      </c>
      <c r="B8" s="59" t="s">
        <v>544</v>
      </c>
      <c r="C8" s="195" t="s">
        <v>410</v>
      </c>
      <c r="D8" s="227">
        <v>20</v>
      </c>
      <c r="E8" s="194" t="s">
        <v>411</v>
      </c>
      <c r="F8" s="50" t="s">
        <v>412</v>
      </c>
      <c r="G8" s="53" t="s">
        <v>413</v>
      </c>
      <c r="H8" s="44" t="s">
        <v>540</v>
      </c>
      <c r="I8" s="44">
        <v>18</v>
      </c>
      <c r="J8" s="48">
        <v>18</v>
      </c>
      <c r="K8" s="73" t="str">
        <f t="shared" si="0"/>
        <v>맞음</v>
      </c>
    </row>
    <row r="9" spans="1:11" ht="42.75" customHeight="1">
      <c r="A9" s="41">
        <v>5</v>
      </c>
      <c r="B9" s="59" t="s">
        <v>544</v>
      </c>
      <c r="C9" s="195" t="s">
        <v>414</v>
      </c>
      <c r="D9" s="227">
        <v>20</v>
      </c>
      <c r="E9" s="194" t="s">
        <v>415</v>
      </c>
      <c r="F9" s="50" t="s">
        <v>412</v>
      </c>
      <c r="G9" s="62" t="s">
        <v>416</v>
      </c>
      <c r="H9" s="44" t="s">
        <v>540</v>
      </c>
      <c r="I9" s="44">
        <v>25</v>
      </c>
      <c r="J9" s="48">
        <v>25</v>
      </c>
      <c r="K9" s="73" t="str">
        <f t="shared" si="0"/>
        <v>맞음</v>
      </c>
    </row>
    <row r="10" spans="1:11" ht="42.75" customHeight="1">
      <c r="A10" s="41">
        <v>6</v>
      </c>
      <c r="B10" s="59" t="s">
        <v>544</v>
      </c>
      <c r="C10" s="195" t="s">
        <v>417</v>
      </c>
      <c r="D10" s="227">
        <v>20</v>
      </c>
      <c r="E10" s="194" t="s">
        <v>418</v>
      </c>
      <c r="F10" s="50" t="s">
        <v>412</v>
      </c>
      <c r="G10" s="62" t="s">
        <v>416</v>
      </c>
      <c r="H10" s="44" t="s">
        <v>540</v>
      </c>
      <c r="I10" s="44">
        <v>17</v>
      </c>
      <c r="J10" s="48">
        <v>17</v>
      </c>
      <c r="K10" s="73" t="str">
        <f t="shared" si="0"/>
        <v>맞음</v>
      </c>
    </row>
    <row r="11" spans="1:11" ht="42.75" customHeight="1">
      <c r="A11" s="41">
        <v>7</v>
      </c>
      <c r="B11" s="59" t="s">
        <v>544</v>
      </c>
      <c r="C11" s="195" t="s">
        <v>419</v>
      </c>
      <c r="D11" s="227">
        <v>20</v>
      </c>
      <c r="E11" s="194" t="s">
        <v>420</v>
      </c>
      <c r="F11" s="50" t="s">
        <v>412</v>
      </c>
      <c r="G11" s="62" t="s">
        <v>416</v>
      </c>
      <c r="H11" s="44" t="s">
        <v>540</v>
      </c>
      <c r="I11" s="44">
        <v>27</v>
      </c>
      <c r="J11" s="48">
        <v>27</v>
      </c>
      <c r="K11" s="73" t="str">
        <f t="shared" si="0"/>
        <v>맞음</v>
      </c>
    </row>
    <row r="12" spans="1:11" ht="42.75" customHeight="1">
      <c r="A12" s="41">
        <v>8</v>
      </c>
      <c r="B12" s="59" t="s">
        <v>544</v>
      </c>
      <c r="C12" s="195" t="s">
        <v>421</v>
      </c>
      <c r="D12" s="227">
        <v>20</v>
      </c>
      <c r="E12" s="194" t="s">
        <v>422</v>
      </c>
      <c r="F12" s="50" t="s">
        <v>412</v>
      </c>
      <c r="G12" s="62" t="s">
        <v>416</v>
      </c>
      <c r="H12" s="44" t="s">
        <v>540</v>
      </c>
      <c r="I12" s="44">
        <v>20</v>
      </c>
      <c r="J12" s="48">
        <v>20</v>
      </c>
      <c r="K12" s="73" t="str">
        <f t="shared" si="0"/>
        <v>맞음</v>
      </c>
    </row>
    <row r="13" spans="1:11" ht="42.75" customHeight="1" thickBot="1">
      <c r="A13" s="65">
        <v>9</v>
      </c>
      <c r="B13" s="66" t="s">
        <v>544</v>
      </c>
      <c r="C13" s="220" t="s">
        <v>423</v>
      </c>
      <c r="D13" s="228">
        <v>20</v>
      </c>
      <c r="E13" s="221" t="s">
        <v>424</v>
      </c>
      <c r="F13" s="156" t="s">
        <v>412</v>
      </c>
      <c r="G13" s="150" t="s">
        <v>425</v>
      </c>
      <c r="H13" s="69" t="s">
        <v>540</v>
      </c>
      <c r="I13" s="69">
        <v>9</v>
      </c>
      <c r="J13" s="70">
        <v>9</v>
      </c>
      <c r="K13" s="73" t="str">
        <f t="shared" si="0"/>
        <v>맞음</v>
      </c>
    </row>
    <row r="14" spans="1:11" ht="49.5" customHeight="1">
      <c r="A14" s="84">
        <v>10</v>
      </c>
      <c r="B14" s="158" t="s">
        <v>544</v>
      </c>
      <c r="C14" s="218" t="s">
        <v>426</v>
      </c>
      <c r="D14" s="229">
        <v>100</v>
      </c>
      <c r="E14" s="219" t="s">
        <v>427</v>
      </c>
      <c r="F14" s="88" t="s">
        <v>405</v>
      </c>
      <c r="G14" s="146" t="s">
        <v>428</v>
      </c>
      <c r="H14" s="88" t="s">
        <v>540</v>
      </c>
      <c r="I14" s="88">
        <v>22</v>
      </c>
      <c r="J14" s="147">
        <v>22</v>
      </c>
      <c r="K14" s="73" t="str">
        <f t="shared" si="0"/>
        <v>맞음</v>
      </c>
    </row>
    <row r="15" spans="1:11" ht="49.5" customHeight="1">
      <c r="A15" s="41">
        <v>11</v>
      </c>
      <c r="B15" s="59" t="s">
        <v>544</v>
      </c>
      <c r="C15" s="196" t="s">
        <v>429</v>
      </c>
      <c r="D15" s="230">
        <v>50</v>
      </c>
      <c r="E15" s="194" t="s">
        <v>430</v>
      </c>
      <c r="F15" s="44" t="s">
        <v>431</v>
      </c>
      <c r="G15" s="52" t="s">
        <v>432</v>
      </c>
      <c r="H15" s="44" t="s">
        <v>540</v>
      </c>
      <c r="I15" s="44">
        <v>26</v>
      </c>
      <c r="J15" s="48">
        <v>26</v>
      </c>
      <c r="K15" s="73" t="str">
        <f t="shared" si="0"/>
        <v>맞음</v>
      </c>
    </row>
    <row r="16" spans="1:11" ht="49.5" customHeight="1">
      <c r="A16" s="41">
        <v>12</v>
      </c>
      <c r="B16" s="59" t="s">
        <v>544</v>
      </c>
      <c r="C16" s="196" t="s">
        <v>433</v>
      </c>
      <c r="D16" s="230">
        <v>10</v>
      </c>
      <c r="E16" s="194" t="s">
        <v>434</v>
      </c>
      <c r="F16" s="50" t="s">
        <v>412</v>
      </c>
      <c r="G16" s="52" t="s">
        <v>435</v>
      </c>
      <c r="H16" s="44" t="s">
        <v>540</v>
      </c>
      <c r="I16" s="44">
        <v>19</v>
      </c>
      <c r="J16" s="48">
        <v>19</v>
      </c>
      <c r="K16" s="73" t="str">
        <f t="shared" si="0"/>
        <v>맞음</v>
      </c>
    </row>
    <row r="17" spans="1:11" ht="49.5" customHeight="1">
      <c r="A17" s="41">
        <v>13</v>
      </c>
      <c r="B17" s="59" t="s">
        <v>544</v>
      </c>
      <c r="C17" s="196" t="s">
        <v>436</v>
      </c>
      <c r="D17" s="230">
        <v>20</v>
      </c>
      <c r="E17" s="194" t="s">
        <v>437</v>
      </c>
      <c r="F17" s="50" t="s">
        <v>412</v>
      </c>
      <c r="G17" s="52" t="s">
        <v>438</v>
      </c>
      <c r="H17" s="44" t="s">
        <v>540</v>
      </c>
      <c r="I17" s="44">
        <v>11</v>
      </c>
      <c r="J17" s="48">
        <v>11</v>
      </c>
      <c r="K17" s="73" t="str">
        <f t="shared" si="0"/>
        <v>맞음</v>
      </c>
    </row>
    <row r="18" spans="1:11" ht="49.5" customHeight="1">
      <c r="A18" s="41">
        <v>14</v>
      </c>
      <c r="B18" s="59" t="s">
        <v>544</v>
      </c>
      <c r="C18" s="196" t="s">
        <v>439</v>
      </c>
      <c r="D18" s="230">
        <v>30</v>
      </c>
      <c r="E18" s="194" t="s">
        <v>440</v>
      </c>
      <c r="F18" s="50" t="s">
        <v>412</v>
      </c>
      <c r="G18" s="52" t="s">
        <v>438</v>
      </c>
      <c r="H18" s="44" t="s">
        <v>540</v>
      </c>
      <c r="I18" s="44">
        <v>13</v>
      </c>
      <c r="J18" s="48">
        <v>13</v>
      </c>
      <c r="K18" s="73" t="str">
        <f t="shared" si="0"/>
        <v>맞음</v>
      </c>
    </row>
    <row r="19" spans="1:11" ht="49.5" customHeight="1">
      <c r="A19" s="41">
        <v>15</v>
      </c>
      <c r="B19" s="59" t="s">
        <v>544</v>
      </c>
      <c r="C19" s="196" t="s">
        <v>441</v>
      </c>
      <c r="D19" s="230">
        <v>130</v>
      </c>
      <c r="E19" s="194" t="s">
        <v>442</v>
      </c>
      <c r="F19" s="44" t="s">
        <v>405</v>
      </c>
      <c r="G19" s="52" t="s">
        <v>443</v>
      </c>
      <c r="H19" s="44" t="s">
        <v>540</v>
      </c>
      <c r="I19" s="44">
        <v>29</v>
      </c>
      <c r="J19" s="48">
        <v>29</v>
      </c>
      <c r="K19" s="73" t="str">
        <f t="shared" si="0"/>
        <v>맞음</v>
      </c>
    </row>
    <row r="20" spans="1:11" ht="48.75" customHeight="1">
      <c r="A20" s="41">
        <v>16</v>
      </c>
      <c r="B20" s="59" t="s">
        <v>544</v>
      </c>
      <c r="C20" s="196" t="s">
        <v>444</v>
      </c>
      <c r="D20" s="230">
        <v>130</v>
      </c>
      <c r="E20" s="44" t="s">
        <v>445</v>
      </c>
      <c r="F20" s="44" t="s">
        <v>446</v>
      </c>
      <c r="G20" s="52" t="s">
        <v>447</v>
      </c>
      <c r="H20" s="44" t="s">
        <v>540</v>
      </c>
      <c r="I20" s="44">
        <v>32</v>
      </c>
      <c r="J20" s="48">
        <v>32</v>
      </c>
      <c r="K20" s="73" t="str">
        <f t="shared" si="0"/>
        <v>맞음</v>
      </c>
    </row>
    <row r="21" spans="1:11" ht="48.75" customHeight="1">
      <c r="A21" s="41">
        <v>17</v>
      </c>
      <c r="B21" s="59" t="s">
        <v>544</v>
      </c>
      <c r="C21" s="196" t="s">
        <v>448</v>
      </c>
      <c r="D21" s="231">
        <v>7</v>
      </c>
      <c r="E21" s="194" t="s">
        <v>449</v>
      </c>
      <c r="F21" s="50" t="s">
        <v>412</v>
      </c>
      <c r="G21" s="52" t="s">
        <v>450</v>
      </c>
      <c r="H21" s="44" t="s">
        <v>540</v>
      </c>
      <c r="I21" s="44">
        <v>12</v>
      </c>
      <c r="J21" s="48">
        <v>12</v>
      </c>
      <c r="K21" s="73" t="str">
        <f t="shared" si="0"/>
        <v>맞음</v>
      </c>
    </row>
    <row r="22" spans="1:11" ht="48.75" customHeight="1" thickBot="1">
      <c r="A22" s="65">
        <v>18</v>
      </c>
      <c r="B22" s="66" t="s">
        <v>544</v>
      </c>
      <c r="C22" s="220" t="s">
        <v>451</v>
      </c>
      <c r="D22" s="232">
        <v>30</v>
      </c>
      <c r="E22" s="69" t="s">
        <v>452</v>
      </c>
      <c r="F22" s="156" t="s">
        <v>412</v>
      </c>
      <c r="G22" s="150" t="s">
        <v>453</v>
      </c>
      <c r="H22" s="69" t="s">
        <v>540</v>
      </c>
      <c r="I22" s="69">
        <v>33</v>
      </c>
      <c r="J22" s="70">
        <v>33</v>
      </c>
      <c r="K22" s="73" t="str">
        <f t="shared" si="0"/>
        <v>맞음</v>
      </c>
    </row>
    <row r="23" spans="1:11" ht="48.75" customHeight="1">
      <c r="A23" s="84">
        <v>19</v>
      </c>
      <c r="B23" s="158" t="s">
        <v>544</v>
      </c>
      <c r="C23" s="222" t="s">
        <v>454</v>
      </c>
      <c r="D23" s="229">
        <v>30</v>
      </c>
      <c r="E23" s="219" t="s">
        <v>455</v>
      </c>
      <c r="F23" s="145" t="s">
        <v>412</v>
      </c>
      <c r="G23" s="146" t="s">
        <v>456</v>
      </c>
      <c r="H23" s="88" t="s">
        <v>540</v>
      </c>
      <c r="I23" s="88">
        <v>21</v>
      </c>
      <c r="J23" s="147">
        <v>21</v>
      </c>
      <c r="K23" s="73" t="str">
        <f t="shared" si="0"/>
        <v>맞음</v>
      </c>
    </row>
    <row r="24" spans="1:11" ht="48.75" customHeight="1">
      <c r="A24" s="41">
        <v>20</v>
      </c>
      <c r="B24" s="59" t="s">
        <v>544</v>
      </c>
      <c r="C24" s="197" t="s">
        <v>457</v>
      </c>
      <c r="D24" s="230">
        <v>5</v>
      </c>
      <c r="E24" s="56" t="s">
        <v>458</v>
      </c>
      <c r="F24" s="50" t="s">
        <v>412</v>
      </c>
      <c r="G24" s="52" t="s">
        <v>459</v>
      </c>
      <c r="H24" s="44" t="s">
        <v>540</v>
      </c>
      <c r="I24" s="44">
        <v>14</v>
      </c>
      <c r="J24" s="48">
        <v>14</v>
      </c>
      <c r="K24" s="73" t="str">
        <f t="shared" si="0"/>
        <v>맞음</v>
      </c>
    </row>
    <row r="25" spans="1:11" ht="48.75" customHeight="1">
      <c r="A25" s="41">
        <v>21</v>
      </c>
      <c r="B25" s="59" t="s">
        <v>544</v>
      </c>
      <c r="C25" s="198" t="s">
        <v>460</v>
      </c>
      <c r="D25" s="230">
        <v>3</v>
      </c>
      <c r="E25" s="56" t="s">
        <v>461</v>
      </c>
      <c r="F25" s="50" t="s">
        <v>412</v>
      </c>
      <c r="G25" s="52" t="s">
        <v>462</v>
      </c>
      <c r="H25" s="44" t="s">
        <v>540</v>
      </c>
      <c r="I25" s="44">
        <v>16</v>
      </c>
      <c r="J25" s="48">
        <v>16</v>
      </c>
      <c r="K25" s="73" t="str">
        <f t="shared" si="0"/>
        <v>맞음</v>
      </c>
    </row>
    <row r="26" spans="1:11" ht="48.75" customHeight="1">
      <c r="A26" s="41">
        <v>22</v>
      </c>
      <c r="B26" s="59" t="s">
        <v>544</v>
      </c>
      <c r="C26" s="196" t="s">
        <v>463</v>
      </c>
      <c r="D26" s="233">
        <v>15</v>
      </c>
      <c r="E26" s="56" t="s">
        <v>464</v>
      </c>
      <c r="F26" s="50" t="s">
        <v>412</v>
      </c>
      <c r="G26" s="52" t="s">
        <v>465</v>
      </c>
      <c r="H26" s="44" t="s">
        <v>540</v>
      </c>
      <c r="I26" s="44">
        <v>10</v>
      </c>
      <c r="J26" s="48">
        <v>10</v>
      </c>
      <c r="K26" s="73" t="str">
        <f t="shared" si="0"/>
        <v>맞음</v>
      </c>
    </row>
    <row r="27" spans="1:11" ht="48.75" customHeight="1">
      <c r="A27" s="41">
        <v>23</v>
      </c>
      <c r="B27" s="59" t="s">
        <v>544</v>
      </c>
      <c r="C27" s="196" t="s">
        <v>466</v>
      </c>
      <c r="D27" s="233">
        <v>130</v>
      </c>
      <c r="E27" s="44" t="s">
        <v>467</v>
      </c>
      <c r="F27" s="44" t="s">
        <v>446</v>
      </c>
      <c r="G27" s="52" t="s">
        <v>468</v>
      </c>
      <c r="H27" s="44" t="s">
        <v>540</v>
      </c>
      <c r="I27" s="44">
        <v>30</v>
      </c>
      <c r="J27" s="48">
        <v>30</v>
      </c>
      <c r="K27" s="73" t="str">
        <f t="shared" si="0"/>
        <v>맞음</v>
      </c>
    </row>
    <row r="28" spans="1:11" ht="48.75" customHeight="1">
      <c r="A28" s="41">
        <v>24</v>
      </c>
      <c r="B28" s="59" t="s">
        <v>544</v>
      </c>
      <c r="C28" s="196" t="s">
        <v>469</v>
      </c>
      <c r="D28" s="230">
        <v>20</v>
      </c>
      <c r="E28" s="56" t="s">
        <v>470</v>
      </c>
      <c r="F28" s="44" t="s">
        <v>412</v>
      </c>
      <c r="G28" s="52" t="s">
        <v>471</v>
      </c>
      <c r="H28" s="44" t="s">
        <v>540</v>
      </c>
      <c r="I28" s="44">
        <v>15</v>
      </c>
      <c r="J28" s="48">
        <v>15</v>
      </c>
      <c r="K28" s="73" t="str">
        <f t="shared" si="0"/>
        <v>맞음</v>
      </c>
    </row>
    <row r="29" spans="1:11" ht="48.75" customHeight="1">
      <c r="A29" s="41">
        <v>25</v>
      </c>
      <c r="B29" s="59" t="s">
        <v>544</v>
      </c>
      <c r="C29" s="196" t="s">
        <v>472</v>
      </c>
      <c r="D29" s="230">
        <v>20</v>
      </c>
      <c r="E29" s="56" t="s">
        <v>473</v>
      </c>
      <c r="F29" s="44" t="s">
        <v>412</v>
      </c>
      <c r="G29" s="52" t="s">
        <v>474</v>
      </c>
      <c r="H29" s="44" t="s">
        <v>540</v>
      </c>
      <c r="I29" s="44">
        <v>24</v>
      </c>
      <c r="J29" s="48">
        <v>24</v>
      </c>
      <c r="K29" s="73" t="str">
        <f t="shared" si="0"/>
        <v>맞음</v>
      </c>
    </row>
    <row r="30" spans="1:11" ht="48.75" customHeight="1">
      <c r="A30" s="41">
        <v>26</v>
      </c>
      <c r="B30" s="59" t="s">
        <v>544</v>
      </c>
      <c r="C30" s="196" t="s">
        <v>475</v>
      </c>
      <c r="D30" s="230">
        <v>20</v>
      </c>
      <c r="E30" s="56" t="s">
        <v>476</v>
      </c>
      <c r="F30" s="44" t="s">
        <v>412</v>
      </c>
      <c r="G30" s="52" t="s">
        <v>477</v>
      </c>
      <c r="H30" s="44" t="s">
        <v>540</v>
      </c>
      <c r="I30" s="44">
        <v>23</v>
      </c>
      <c r="J30" s="48">
        <v>23</v>
      </c>
      <c r="K30" s="73" t="str">
        <f t="shared" si="0"/>
        <v>맞음</v>
      </c>
    </row>
    <row r="31" spans="1:11" ht="48.75" customHeight="1" thickBot="1">
      <c r="A31" s="65">
        <v>27</v>
      </c>
      <c r="B31" s="66" t="s">
        <v>544</v>
      </c>
      <c r="C31" s="220" t="s">
        <v>478</v>
      </c>
      <c r="D31" s="232">
        <v>67</v>
      </c>
      <c r="E31" s="152" t="s">
        <v>479</v>
      </c>
      <c r="F31" s="69" t="s">
        <v>71</v>
      </c>
      <c r="G31" s="150" t="s">
        <v>480</v>
      </c>
      <c r="H31" s="69" t="s">
        <v>540</v>
      </c>
      <c r="I31" s="69">
        <v>2</v>
      </c>
      <c r="J31" s="70">
        <v>2</v>
      </c>
      <c r="K31" s="73" t="str">
        <f t="shared" si="0"/>
        <v>맞음</v>
      </c>
    </row>
    <row r="32" spans="1:11" ht="48" customHeight="1">
      <c r="A32" s="84">
        <v>28</v>
      </c>
      <c r="B32" s="158" t="s">
        <v>544</v>
      </c>
      <c r="C32" s="161" t="s">
        <v>481</v>
      </c>
      <c r="D32" s="234">
        <v>30</v>
      </c>
      <c r="E32" s="224" t="s">
        <v>482</v>
      </c>
      <c r="F32" s="224" t="s">
        <v>483</v>
      </c>
      <c r="G32" s="161" t="s">
        <v>484</v>
      </c>
      <c r="H32" s="88" t="s">
        <v>540</v>
      </c>
      <c r="I32" s="88">
        <v>8</v>
      </c>
      <c r="J32" s="147">
        <v>8</v>
      </c>
      <c r="K32" s="73" t="str">
        <f t="shared" si="0"/>
        <v>맞음</v>
      </c>
    </row>
    <row r="33" spans="1:11" ht="48" customHeight="1">
      <c r="A33" s="41">
        <v>29</v>
      </c>
      <c r="B33" s="59" t="s">
        <v>544</v>
      </c>
      <c r="C33" s="53" t="s">
        <v>485</v>
      </c>
      <c r="D33" s="227">
        <v>70</v>
      </c>
      <c r="E33" s="54" t="s">
        <v>486</v>
      </c>
      <c r="F33" s="54" t="s">
        <v>487</v>
      </c>
      <c r="G33" s="53" t="s">
        <v>488</v>
      </c>
      <c r="H33" s="44" t="s">
        <v>540</v>
      </c>
      <c r="I33" s="44">
        <v>6</v>
      </c>
      <c r="J33" s="48">
        <v>6</v>
      </c>
      <c r="K33" s="73" t="str">
        <f t="shared" si="0"/>
        <v>맞음</v>
      </c>
    </row>
    <row r="34" spans="1:11" ht="48" customHeight="1">
      <c r="A34" s="41">
        <v>30</v>
      </c>
      <c r="B34" s="59" t="s">
        <v>544</v>
      </c>
      <c r="C34" s="49" t="s">
        <v>489</v>
      </c>
      <c r="D34" s="227">
        <v>50</v>
      </c>
      <c r="E34" s="50" t="s">
        <v>486</v>
      </c>
      <c r="F34" s="50" t="s">
        <v>490</v>
      </c>
      <c r="G34" s="53" t="s">
        <v>491</v>
      </c>
      <c r="H34" s="44" t="s">
        <v>540</v>
      </c>
      <c r="I34" s="44">
        <v>7</v>
      </c>
      <c r="J34" s="48">
        <v>7</v>
      </c>
      <c r="K34" s="73" t="str">
        <f t="shared" si="0"/>
        <v>맞음</v>
      </c>
    </row>
    <row r="35" spans="1:11" ht="48" customHeight="1">
      <c r="A35" s="41">
        <v>31</v>
      </c>
      <c r="B35" s="59" t="s">
        <v>544</v>
      </c>
      <c r="C35" s="49" t="s">
        <v>492</v>
      </c>
      <c r="D35" s="227">
        <v>150</v>
      </c>
      <c r="E35" s="50" t="s">
        <v>493</v>
      </c>
      <c r="F35" s="50" t="s">
        <v>494</v>
      </c>
      <c r="G35" s="50" t="s">
        <v>495</v>
      </c>
      <c r="H35" s="44" t="s">
        <v>540</v>
      </c>
      <c r="I35" s="44">
        <v>5</v>
      </c>
      <c r="J35" s="48">
        <v>5</v>
      </c>
      <c r="K35" s="73" t="str">
        <f t="shared" si="0"/>
        <v>맞음</v>
      </c>
    </row>
    <row r="36" spans="1:11" ht="48" customHeight="1">
      <c r="A36" s="41">
        <v>32</v>
      </c>
      <c r="B36" s="59" t="s">
        <v>544</v>
      </c>
      <c r="C36" s="49" t="s">
        <v>496</v>
      </c>
      <c r="D36" s="227">
        <v>80</v>
      </c>
      <c r="E36" s="50" t="s">
        <v>482</v>
      </c>
      <c r="F36" s="50" t="s">
        <v>497</v>
      </c>
      <c r="G36" s="50" t="s">
        <v>498</v>
      </c>
      <c r="H36" s="44" t="s">
        <v>540</v>
      </c>
      <c r="I36" s="44">
        <v>4</v>
      </c>
      <c r="J36" s="48">
        <v>4</v>
      </c>
      <c r="K36" s="73" t="str">
        <f t="shared" si="0"/>
        <v>맞음</v>
      </c>
    </row>
    <row r="37" spans="1:11" ht="48" customHeight="1">
      <c r="A37" s="41">
        <v>33</v>
      </c>
      <c r="B37" s="59" t="s">
        <v>544</v>
      </c>
      <c r="C37" s="53" t="s">
        <v>499</v>
      </c>
      <c r="D37" s="227">
        <v>140</v>
      </c>
      <c r="E37" s="50" t="s">
        <v>482</v>
      </c>
      <c r="F37" s="50" t="s">
        <v>500</v>
      </c>
      <c r="G37" s="215" t="s">
        <v>501</v>
      </c>
      <c r="H37" s="44" t="s">
        <v>540</v>
      </c>
      <c r="I37" s="44">
        <v>3</v>
      </c>
      <c r="J37" s="48">
        <v>3</v>
      </c>
      <c r="K37" s="73" t="str">
        <f t="shared" si="0"/>
        <v>맞음</v>
      </c>
    </row>
    <row r="38" spans="1:11" ht="78" customHeight="1">
      <c r="A38" s="41">
        <v>34</v>
      </c>
      <c r="B38" s="59" t="s">
        <v>546</v>
      </c>
      <c r="C38" s="60" t="s">
        <v>502</v>
      </c>
      <c r="D38" s="227">
        <v>30</v>
      </c>
      <c r="E38" s="60" t="s">
        <v>503</v>
      </c>
      <c r="F38" s="216" t="s">
        <v>504</v>
      </c>
      <c r="G38" s="53" t="s">
        <v>505</v>
      </c>
      <c r="H38" s="44" t="s">
        <v>540</v>
      </c>
      <c r="I38" s="44">
        <v>1</v>
      </c>
      <c r="J38" s="48">
        <v>1</v>
      </c>
      <c r="K38" s="73" t="str">
        <f t="shared" si="0"/>
        <v>맞음</v>
      </c>
    </row>
    <row r="39" spans="1:11" ht="81.75" customHeight="1" thickBot="1">
      <c r="A39" s="65">
        <v>35</v>
      </c>
      <c r="B39" s="66" t="s">
        <v>548</v>
      </c>
      <c r="C39" s="67" t="s">
        <v>506</v>
      </c>
      <c r="D39" s="235">
        <v>200</v>
      </c>
      <c r="E39" s="68" t="s">
        <v>507</v>
      </c>
      <c r="F39" s="68" t="s">
        <v>508</v>
      </c>
      <c r="G39" s="67" t="s">
        <v>509</v>
      </c>
      <c r="H39" s="69" t="s">
        <v>540</v>
      </c>
      <c r="I39" s="69">
        <v>3</v>
      </c>
      <c r="J39" s="70">
        <v>3</v>
      </c>
      <c r="K39" s="73" t="str">
        <f t="shared" si="0"/>
        <v>맞음</v>
      </c>
    </row>
    <row r="40" spans="1:11" ht="102" customHeight="1">
      <c r="A40" s="84">
        <v>36</v>
      </c>
      <c r="B40" s="158" t="s">
        <v>548</v>
      </c>
      <c r="C40" s="161" t="s">
        <v>510</v>
      </c>
      <c r="D40" s="234">
        <v>160</v>
      </c>
      <c r="E40" s="224" t="s">
        <v>72</v>
      </c>
      <c r="F40" s="224" t="s">
        <v>511</v>
      </c>
      <c r="G40" s="155" t="s">
        <v>512</v>
      </c>
      <c r="H40" s="88" t="s">
        <v>540</v>
      </c>
      <c r="I40" s="88">
        <v>1</v>
      </c>
      <c r="J40" s="147">
        <v>1</v>
      </c>
      <c r="K40" s="73" t="str">
        <f t="shared" si="0"/>
        <v>맞음</v>
      </c>
    </row>
    <row r="41" spans="1:11" ht="69.75" customHeight="1">
      <c r="A41" s="41">
        <v>37</v>
      </c>
      <c r="B41" s="59" t="s">
        <v>548</v>
      </c>
      <c r="C41" s="49" t="s">
        <v>513</v>
      </c>
      <c r="D41" s="227">
        <v>57.6</v>
      </c>
      <c r="E41" s="50" t="s">
        <v>72</v>
      </c>
      <c r="F41" s="50" t="s">
        <v>514</v>
      </c>
      <c r="G41" s="49" t="s">
        <v>515</v>
      </c>
      <c r="H41" s="44" t="s">
        <v>540</v>
      </c>
      <c r="I41" s="44">
        <v>2</v>
      </c>
      <c r="J41" s="48">
        <v>2</v>
      </c>
      <c r="K41" s="73" t="str">
        <f t="shared" si="0"/>
        <v>맞음</v>
      </c>
    </row>
    <row r="42" spans="1:11" ht="116.25" customHeight="1">
      <c r="A42" s="41">
        <v>38</v>
      </c>
      <c r="B42" s="59" t="s">
        <v>548</v>
      </c>
      <c r="C42" s="49" t="s">
        <v>516</v>
      </c>
      <c r="D42" s="227">
        <v>200</v>
      </c>
      <c r="E42" s="50" t="s">
        <v>517</v>
      </c>
      <c r="F42" s="50" t="s">
        <v>518</v>
      </c>
      <c r="G42" s="49" t="s">
        <v>519</v>
      </c>
      <c r="H42" s="44" t="s">
        <v>540</v>
      </c>
      <c r="I42" s="44">
        <v>4</v>
      </c>
      <c r="J42" s="48">
        <v>4</v>
      </c>
      <c r="K42" s="73" t="str">
        <f t="shared" si="0"/>
        <v>맞음</v>
      </c>
    </row>
    <row r="43" spans="1:11" ht="73.5" customHeight="1">
      <c r="A43" s="41">
        <v>39</v>
      </c>
      <c r="B43" s="59" t="s">
        <v>550</v>
      </c>
      <c r="C43" s="53" t="s">
        <v>77</v>
      </c>
      <c r="D43" s="227">
        <v>150</v>
      </c>
      <c r="E43" s="54" t="s">
        <v>76</v>
      </c>
      <c r="F43" s="54" t="s">
        <v>520</v>
      </c>
      <c r="G43" s="49" t="s">
        <v>521</v>
      </c>
      <c r="H43" s="44" t="s">
        <v>540</v>
      </c>
      <c r="I43" s="44">
        <v>8</v>
      </c>
      <c r="J43" s="48">
        <v>8</v>
      </c>
      <c r="K43" s="73" t="str">
        <f t="shared" si="0"/>
        <v>맞음</v>
      </c>
    </row>
    <row r="44" spans="1:11" ht="79.5" customHeight="1" thickBot="1">
      <c r="A44" s="65">
        <v>40</v>
      </c>
      <c r="B44" s="66" t="s">
        <v>550</v>
      </c>
      <c r="C44" s="67" t="s">
        <v>522</v>
      </c>
      <c r="D44" s="235">
        <v>100</v>
      </c>
      <c r="E44" s="68" t="s">
        <v>72</v>
      </c>
      <c r="F44" s="68" t="s">
        <v>523</v>
      </c>
      <c r="G44" s="149" t="s">
        <v>524</v>
      </c>
      <c r="H44" s="69" t="s">
        <v>540</v>
      </c>
      <c r="I44" s="69">
        <v>1</v>
      </c>
      <c r="J44" s="70">
        <v>1</v>
      </c>
      <c r="K44" s="73" t="str">
        <f t="shared" si="0"/>
        <v>맞음</v>
      </c>
    </row>
    <row r="45" spans="1:11" ht="51" customHeight="1">
      <c r="A45" s="84">
        <v>41</v>
      </c>
      <c r="B45" s="158" t="s">
        <v>550</v>
      </c>
      <c r="C45" s="143" t="s">
        <v>525</v>
      </c>
      <c r="D45" s="234">
        <v>90</v>
      </c>
      <c r="E45" s="145" t="s">
        <v>78</v>
      </c>
      <c r="F45" s="224" t="s">
        <v>526</v>
      </c>
      <c r="G45" s="143" t="s">
        <v>527</v>
      </c>
      <c r="H45" s="88" t="s">
        <v>540</v>
      </c>
      <c r="I45" s="88">
        <v>2</v>
      </c>
      <c r="J45" s="147">
        <v>2</v>
      </c>
      <c r="K45" s="73" t="str">
        <f t="shared" si="0"/>
        <v>맞음</v>
      </c>
    </row>
    <row r="46" spans="1:11" ht="51" customHeight="1">
      <c r="A46" s="41">
        <v>42</v>
      </c>
      <c r="B46" s="59" t="s">
        <v>550</v>
      </c>
      <c r="C46" s="49" t="s">
        <v>79</v>
      </c>
      <c r="D46" s="227">
        <v>70</v>
      </c>
      <c r="E46" s="50" t="s">
        <v>76</v>
      </c>
      <c r="F46" s="50" t="s">
        <v>528</v>
      </c>
      <c r="G46" s="49" t="s">
        <v>529</v>
      </c>
      <c r="H46" s="44" t="s">
        <v>540</v>
      </c>
      <c r="I46" s="44">
        <v>3</v>
      </c>
      <c r="J46" s="48">
        <v>3</v>
      </c>
      <c r="K46" s="73" t="str">
        <f t="shared" si="0"/>
        <v>맞음</v>
      </c>
    </row>
    <row r="47" spans="1:11" ht="56.25" customHeight="1">
      <c r="A47" s="41">
        <v>43</v>
      </c>
      <c r="B47" s="158" t="s">
        <v>597</v>
      </c>
      <c r="C47" s="143" t="s">
        <v>530</v>
      </c>
      <c r="D47" s="234">
        <v>80</v>
      </c>
      <c r="E47" s="145" t="s">
        <v>72</v>
      </c>
      <c r="F47" s="145" t="s">
        <v>531</v>
      </c>
      <c r="G47" s="143" t="s">
        <v>532</v>
      </c>
      <c r="H47" s="88" t="s">
        <v>598</v>
      </c>
      <c r="I47" s="88">
        <v>4</v>
      </c>
      <c r="J47" s="147">
        <v>4</v>
      </c>
      <c r="K47" s="73" t="str">
        <f t="shared" si="0"/>
        <v>맞음</v>
      </c>
    </row>
    <row r="48" spans="1:11" ht="56.25" customHeight="1">
      <c r="A48" s="41">
        <v>44</v>
      </c>
      <c r="B48" s="59" t="s">
        <v>597</v>
      </c>
      <c r="C48" s="53" t="s">
        <v>533</v>
      </c>
      <c r="D48" s="227">
        <v>90</v>
      </c>
      <c r="E48" s="50" t="s">
        <v>72</v>
      </c>
      <c r="F48" s="50" t="s">
        <v>534</v>
      </c>
      <c r="G48" s="55" t="s">
        <v>535</v>
      </c>
      <c r="H48" s="44" t="s">
        <v>598</v>
      </c>
      <c r="I48" s="44">
        <v>5</v>
      </c>
      <c r="J48" s="48">
        <v>5</v>
      </c>
      <c r="K48" s="73" t="str">
        <f t="shared" si="0"/>
        <v>맞음</v>
      </c>
    </row>
    <row r="49" spans="1:11" ht="56.25" customHeight="1">
      <c r="A49" s="41">
        <v>45</v>
      </c>
      <c r="B49" s="59" t="s">
        <v>597</v>
      </c>
      <c r="C49" s="53" t="s">
        <v>536</v>
      </c>
      <c r="D49" s="227">
        <v>30</v>
      </c>
      <c r="E49" s="50" t="s">
        <v>72</v>
      </c>
      <c r="F49" s="50" t="s">
        <v>537</v>
      </c>
      <c r="G49" s="55" t="s">
        <v>538</v>
      </c>
      <c r="H49" s="44" t="s">
        <v>598</v>
      </c>
      <c r="I49" s="44">
        <v>6</v>
      </c>
      <c r="J49" s="48">
        <v>6</v>
      </c>
      <c r="K49" s="73" t="str">
        <f t="shared" si="0"/>
        <v>맞음</v>
      </c>
    </row>
    <row r="50" spans="1:11" ht="56.25" customHeight="1">
      <c r="A50" s="41">
        <v>46</v>
      </c>
      <c r="B50" s="59" t="s">
        <v>597</v>
      </c>
      <c r="C50" s="49" t="s">
        <v>539</v>
      </c>
      <c r="D50" s="227">
        <v>150</v>
      </c>
      <c r="E50" s="50" t="s">
        <v>78</v>
      </c>
      <c r="F50" s="54" t="s">
        <v>520</v>
      </c>
      <c r="G50" s="49" t="s">
        <v>521</v>
      </c>
      <c r="H50" s="44" t="s">
        <v>598</v>
      </c>
      <c r="I50" s="44">
        <v>7</v>
      </c>
      <c r="J50" s="48">
        <v>7</v>
      </c>
      <c r="K50" s="73" t="str">
        <f t="shared" si="0"/>
        <v>맞음</v>
      </c>
    </row>
    <row r="51" spans="1:11" ht="56.25" customHeight="1">
      <c r="A51" s="41">
        <v>47</v>
      </c>
      <c r="B51" s="59" t="s">
        <v>601</v>
      </c>
      <c r="C51" s="217" t="s">
        <v>555</v>
      </c>
      <c r="D51" s="226">
        <v>30</v>
      </c>
      <c r="E51" s="213" t="s">
        <v>556</v>
      </c>
      <c r="F51" s="213" t="s">
        <v>599</v>
      </c>
      <c r="G51" s="64" t="s">
        <v>557</v>
      </c>
      <c r="H51" s="44" t="s">
        <v>598</v>
      </c>
      <c r="I51" s="44">
        <v>5</v>
      </c>
      <c r="J51" s="48">
        <v>5</v>
      </c>
      <c r="K51" s="73" t="str">
        <f t="shared" si="0"/>
        <v>맞음</v>
      </c>
    </row>
    <row r="52" spans="1:11" ht="62.25" customHeight="1" thickBot="1">
      <c r="A52" s="65">
        <v>48</v>
      </c>
      <c r="B52" s="66" t="s">
        <v>601</v>
      </c>
      <c r="C52" s="439" t="s">
        <v>558</v>
      </c>
      <c r="D52" s="455">
        <v>120</v>
      </c>
      <c r="E52" s="456" t="s">
        <v>556</v>
      </c>
      <c r="F52" s="456" t="s">
        <v>600</v>
      </c>
      <c r="G52" s="431" t="s">
        <v>559</v>
      </c>
      <c r="H52" s="69" t="s">
        <v>598</v>
      </c>
      <c r="I52" s="69">
        <v>6</v>
      </c>
      <c r="J52" s="70">
        <v>6</v>
      </c>
      <c r="K52" s="73" t="str">
        <f t="shared" si="0"/>
        <v>맞음</v>
      </c>
    </row>
    <row r="53" spans="1:11" ht="56.25" customHeight="1">
      <c r="A53" s="84">
        <v>49</v>
      </c>
      <c r="B53" s="158" t="s">
        <v>601</v>
      </c>
      <c r="C53" s="161" t="s">
        <v>560</v>
      </c>
      <c r="D53" s="234">
        <v>31</v>
      </c>
      <c r="E53" s="224" t="s">
        <v>80</v>
      </c>
      <c r="F53" s="224" t="s">
        <v>561</v>
      </c>
      <c r="G53" s="225" t="s">
        <v>562</v>
      </c>
      <c r="H53" s="88" t="s">
        <v>598</v>
      </c>
      <c r="I53" s="88">
        <v>1</v>
      </c>
      <c r="J53" s="147">
        <v>1</v>
      </c>
      <c r="K53" s="73" t="str">
        <f t="shared" si="0"/>
        <v>맞음</v>
      </c>
    </row>
    <row r="54" spans="1:11" ht="56.25" customHeight="1">
      <c r="A54" s="41">
        <v>50</v>
      </c>
      <c r="B54" s="59" t="s">
        <v>601</v>
      </c>
      <c r="C54" s="49" t="s">
        <v>563</v>
      </c>
      <c r="D54" s="227">
        <v>40</v>
      </c>
      <c r="E54" s="50" t="s">
        <v>80</v>
      </c>
      <c r="F54" s="50" t="s">
        <v>564</v>
      </c>
      <c r="G54" s="53" t="s">
        <v>565</v>
      </c>
      <c r="H54" s="44" t="s">
        <v>566</v>
      </c>
      <c r="I54" s="44"/>
      <c r="J54" s="48"/>
      <c r="K54" s="73" t="str">
        <f t="shared" si="0"/>
        <v>맞음</v>
      </c>
    </row>
    <row r="55" spans="1:11" ht="65.25" customHeight="1">
      <c r="A55" s="41">
        <v>51</v>
      </c>
      <c r="B55" s="158" t="s">
        <v>601</v>
      </c>
      <c r="C55" s="143" t="s">
        <v>567</v>
      </c>
      <c r="D55" s="234">
        <v>95</v>
      </c>
      <c r="E55" s="145" t="s">
        <v>80</v>
      </c>
      <c r="F55" s="145" t="s">
        <v>568</v>
      </c>
      <c r="G55" s="161" t="s">
        <v>569</v>
      </c>
      <c r="H55" s="88" t="s">
        <v>540</v>
      </c>
      <c r="I55" s="88">
        <v>2</v>
      </c>
      <c r="J55" s="147">
        <v>2</v>
      </c>
      <c r="K55" s="73" t="str">
        <f t="shared" si="0"/>
        <v>맞음</v>
      </c>
    </row>
    <row r="56" spans="1:11" ht="76.5" customHeight="1">
      <c r="A56" s="41">
        <v>52</v>
      </c>
      <c r="B56" s="59" t="s">
        <v>601</v>
      </c>
      <c r="C56" s="49" t="s">
        <v>570</v>
      </c>
      <c r="D56" s="227">
        <v>60.5</v>
      </c>
      <c r="E56" s="50" t="s">
        <v>571</v>
      </c>
      <c r="F56" s="50" t="s">
        <v>572</v>
      </c>
      <c r="G56" s="53" t="s">
        <v>573</v>
      </c>
      <c r="H56" s="42" t="s">
        <v>540</v>
      </c>
      <c r="I56" s="44">
        <v>3</v>
      </c>
      <c r="J56" s="48">
        <v>3</v>
      </c>
      <c r="K56" s="73" t="str">
        <f t="shared" si="0"/>
        <v>맞음</v>
      </c>
    </row>
    <row r="57" spans="1:11" ht="72.75" customHeight="1">
      <c r="A57" s="41">
        <v>53</v>
      </c>
      <c r="B57" s="59" t="s">
        <v>601</v>
      </c>
      <c r="C57" s="49" t="s">
        <v>574</v>
      </c>
      <c r="D57" s="227">
        <v>150</v>
      </c>
      <c r="E57" s="50" t="s">
        <v>575</v>
      </c>
      <c r="F57" s="50" t="s">
        <v>576</v>
      </c>
      <c r="G57" s="63" t="s">
        <v>577</v>
      </c>
      <c r="H57" s="42" t="s">
        <v>540</v>
      </c>
      <c r="I57" s="44">
        <v>4</v>
      </c>
      <c r="J57" s="48">
        <v>4</v>
      </c>
      <c r="K57" s="73" t="str">
        <f t="shared" si="0"/>
        <v>맞음</v>
      </c>
    </row>
    <row r="58" spans="1:11" ht="63.75" customHeight="1">
      <c r="A58" s="41">
        <v>54</v>
      </c>
      <c r="B58" s="59" t="s">
        <v>602</v>
      </c>
      <c r="C58" s="53" t="s">
        <v>578</v>
      </c>
      <c r="D58" s="227">
        <v>51</v>
      </c>
      <c r="E58" s="54" t="s">
        <v>579</v>
      </c>
      <c r="F58" s="54" t="s">
        <v>580</v>
      </c>
      <c r="G58" s="53" t="s">
        <v>581</v>
      </c>
      <c r="H58" s="42" t="s">
        <v>540</v>
      </c>
      <c r="I58" s="44">
        <v>1</v>
      </c>
      <c r="J58" s="48">
        <v>1</v>
      </c>
      <c r="K58" s="73" t="str">
        <f t="shared" si="0"/>
        <v>맞음</v>
      </c>
    </row>
    <row r="59" spans="1:11" ht="58.5" customHeight="1" thickBot="1">
      <c r="A59" s="65">
        <v>55</v>
      </c>
      <c r="B59" s="66" t="s">
        <v>602</v>
      </c>
      <c r="C59" s="67" t="s">
        <v>582</v>
      </c>
      <c r="D59" s="235">
        <v>40</v>
      </c>
      <c r="E59" s="68" t="s">
        <v>583</v>
      </c>
      <c r="F59" s="68" t="s">
        <v>584</v>
      </c>
      <c r="G59" s="164" t="s">
        <v>585</v>
      </c>
      <c r="H59" s="148" t="s">
        <v>540</v>
      </c>
      <c r="I59" s="69">
        <v>3</v>
      </c>
      <c r="J59" s="70">
        <v>3</v>
      </c>
      <c r="K59" s="73" t="str">
        <f t="shared" si="0"/>
        <v>맞음</v>
      </c>
    </row>
    <row r="60" spans="1:11" ht="52.5" customHeight="1">
      <c r="A60" s="84">
        <v>56</v>
      </c>
      <c r="B60" s="158" t="s">
        <v>602</v>
      </c>
      <c r="C60" s="143" t="s">
        <v>586</v>
      </c>
      <c r="D60" s="234">
        <v>120</v>
      </c>
      <c r="E60" s="145" t="s">
        <v>587</v>
      </c>
      <c r="F60" s="224" t="s">
        <v>588</v>
      </c>
      <c r="G60" s="161" t="s">
        <v>589</v>
      </c>
      <c r="H60" s="85" t="s">
        <v>540</v>
      </c>
      <c r="I60" s="88">
        <v>5</v>
      </c>
      <c r="J60" s="147">
        <v>5</v>
      </c>
      <c r="K60" s="73" t="str">
        <f t="shared" si="0"/>
        <v>맞음</v>
      </c>
    </row>
    <row r="61" spans="1:11" ht="52.5" customHeight="1">
      <c r="A61" s="41">
        <v>57</v>
      </c>
      <c r="B61" s="59" t="s">
        <v>602</v>
      </c>
      <c r="C61" s="49" t="s">
        <v>590</v>
      </c>
      <c r="D61" s="227">
        <v>60</v>
      </c>
      <c r="E61" s="50" t="s">
        <v>587</v>
      </c>
      <c r="F61" s="54" t="s">
        <v>591</v>
      </c>
      <c r="G61" s="53" t="s">
        <v>592</v>
      </c>
      <c r="H61" s="42" t="s">
        <v>540</v>
      </c>
      <c r="I61" s="44">
        <v>4</v>
      </c>
      <c r="J61" s="48">
        <v>4</v>
      </c>
      <c r="K61" s="73" t="str">
        <f t="shared" si="0"/>
        <v>맞음</v>
      </c>
    </row>
    <row r="62" spans="1:11" ht="52.5" customHeight="1">
      <c r="A62" s="176">
        <v>58</v>
      </c>
      <c r="B62" s="177" t="s">
        <v>602</v>
      </c>
      <c r="C62" s="290" t="s">
        <v>593</v>
      </c>
      <c r="D62" s="457">
        <v>80</v>
      </c>
      <c r="E62" s="458" t="s">
        <v>594</v>
      </c>
      <c r="F62" s="180" t="s">
        <v>595</v>
      </c>
      <c r="G62" s="178" t="s">
        <v>596</v>
      </c>
      <c r="H62" s="181" t="s">
        <v>540</v>
      </c>
      <c r="I62" s="181">
        <v>2</v>
      </c>
      <c r="J62" s="182">
        <v>2</v>
      </c>
      <c r="K62" s="73" t="str">
        <f t="shared" ref="K62" si="1">IF(I62=J62,"맞음","틀림")</f>
        <v>맞음</v>
      </c>
    </row>
    <row r="63" spans="1:11" ht="52.5" customHeight="1">
      <c r="A63" s="287"/>
      <c r="B63" s="460"/>
      <c r="C63" s="461"/>
      <c r="D63" s="462"/>
      <c r="E63" s="205"/>
      <c r="F63" s="463"/>
      <c r="G63" s="204"/>
      <c r="H63" s="206"/>
      <c r="I63" s="206"/>
      <c r="J63" s="207"/>
      <c r="K63" s="73"/>
    </row>
    <row r="64" spans="1:11" ht="52.5" customHeight="1">
      <c r="A64" s="287"/>
      <c r="B64" s="460"/>
      <c r="C64" s="461"/>
      <c r="D64" s="462"/>
      <c r="E64" s="205"/>
      <c r="F64" s="463"/>
      <c r="G64" s="204"/>
      <c r="H64" s="206"/>
      <c r="I64" s="206"/>
      <c r="J64" s="207"/>
      <c r="K64" s="73"/>
    </row>
    <row r="65" spans="1:11" ht="52.5" customHeight="1">
      <c r="A65" s="287"/>
      <c r="B65" s="460"/>
      <c r="C65" s="461"/>
      <c r="D65" s="462"/>
      <c r="E65" s="205"/>
      <c r="F65" s="463"/>
      <c r="G65" s="204"/>
      <c r="H65" s="206"/>
      <c r="I65" s="206"/>
      <c r="J65" s="207"/>
      <c r="K65" s="73"/>
    </row>
    <row r="66" spans="1:11" ht="47.25" customHeight="1">
      <c r="A66" s="287"/>
      <c r="B66" s="460"/>
      <c r="C66" s="461"/>
      <c r="D66" s="462"/>
      <c r="E66" s="205"/>
      <c r="F66" s="463"/>
      <c r="G66" s="204"/>
      <c r="H66" s="206"/>
      <c r="I66" s="206"/>
      <c r="J66" s="207"/>
      <c r="K66" s="73"/>
    </row>
    <row r="67" spans="1:11" ht="30.75" customHeight="1">
      <c r="A67" s="287"/>
      <c r="B67" s="460"/>
      <c r="C67" s="461"/>
      <c r="D67" s="462"/>
      <c r="E67" s="205"/>
      <c r="F67" s="463"/>
      <c r="G67" s="204"/>
      <c r="H67" s="206"/>
      <c r="I67" s="206"/>
      <c r="J67" s="207"/>
      <c r="K67" s="73"/>
    </row>
    <row r="68" spans="1:11" ht="52.5" customHeight="1" thickBot="1">
      <c r="A68" s="169"/>
      <c r="B68" s="170"/>
      <c r="C68" s="201"/>
      <c r="D68" s="459"/>
      <c r="E68" s="202"/>
      <c r="F68" s="173"/>
      <c r="G68" s="171"/>
      <c r="H68" s="174"/>
      <c r="I68" s="174"/>
      <c r="J68" s="175"/>
      <c r="K68" s="73" t="str">
        <f t="shared" si="0"/>
        <v>맞음</v>
      </c>
    </row>
    <row r="69" spans="1:11" s="193" customFormat="1">
      <c r="H69" s="203"/>
      <c r="I69" s="203"/>
    </row>
  </sheetData>
  <sheetProtection formatColumns="0" formatRows="0" selectLockedCells="1" selectUnlockedCells="1"/>
  <mergeCells count="3">
    <mergeCell ref="A1:J1"/>
    <mergeCell ref="A2:C2"/>
    <mergeCell ref="H2:J2"/>
  </mergeCells>
  <phoneticPr fontId="2" type="noConversion"/>
  <pageMargins left="0.31496062992125984" right="0.31496062992125984" top="0.70866141732283472" bottom="0.47244094488188981" header="0.47244094488188981" footer="0.23622047244094491"/>
  <pageSetup paperSize="9" firstPageNumber="19" orientation="landscape" useFirstPageNumber="1" r:id="rId1"/>
  <headerFooter differentOddEven="1" alignWithMargins="0">
    <oddFooter>&amp;C&amp;10- &amp;P -</oddFooter>
    <evenHeader>&amp;C&amp;10- &amp;P -</evenHeader>
  </headerFooter>
</worksheet>
</file>

<file path=xl/worksheets/sheet9.xml><?xml version="1.0" encoding="utf-8"?>
<worksheet xmlns="http://schemas.openxmlformats.org/spreadsheetml/2006/main" xmlns:r="http://schemas.openxmlformats.org/officeDocument/2006/relationships">
  <sheetPr>
    <tabColor rgb="FF00B050"/>
  </sheetPr>
  <dimension ref="A3:K21"/>
  <sheetViews>
    <sheetView view="pageBreakPreview" zoomScale="85" zoomScaleNormal="100" workbookViewId="0">
      <selection activeCell="A3" sqref="A3:J3"/>
    </sheetView>
  </sheetViews>
  <sheetFormatPr defaultRowHeight="16.5"/>
  <cols>
    <col min="1" max="1" width="15.33203125" style="74" customWidth="1"/>
    <col min="2" max="2" width="1.88671875" style="74" customWidth="1"/>
    <col min="3" max="3" width="3.5546875" style="74" customWidth="1"/>
    <col min="4" max="4" width="30.44140625" style="74" customWidth="1"/>
    <col min="5" max="5" width="3" style="74" customWidth="1"/>
    <col min="6" max="6" width="10.21875" style="74" customWidth="1"/>
    <col min="7" max="8" width="5.44140625" style="74" customWidth="1"/>
    <col min="9" max="9" width="22.109375" style="97" customWidth="1"/>
    <col min="10" max="10" width="15.33203125" style="74" customWidth="1"/>
    <col min="11" max="11" width="11.44140625" style="74" customWidth="1"/>
    <col min="12" max="16384" width="8.88671875" style="74"/>
  </cols>
  <sheetData>
    <row r="3" spans="1:11" ht="45">
      <c r="A3" s="513" t="s">
        <v>603</v>
      </c>
      <c r="B3" s="513"/>
      <c r="C3" s="513"/>
      <c r="D3" s="513"/>
      <c r="E3" s="513"/>
      <c r="F3" s="513"/>
      <c r="G3" s="513"/>
      <c r="H3" s="513"/>
      <c r="I3" s="513"/>
      <c r="J3" s="513"/>
      <c r="K3" s="95"/>
    </row>
    <row r="4" spans="1:11" ht="27" customHeight="1">
      <c r="A4" s="96"/>
      <c r="B4" s="96"/>
      <c r="C4" s="96"/>
      <c r="D4" s="96"/>
      <c r="E4" s="96"/>
      <c r="F4" s="96"/>
      <c r="G4" s="96"/>
      <c r="H4" s="96"/>
      <c r="I4" s="96"/>
      <c r="J4" s="96"/>
      <c r="K4" s="95"/>
    </row>
    <row r="5" spans="1:11" ht="9.75" customHeight="1" thickBot="1"/>
    <row r="6" spans="1:11" ht="9" customHeight="1">
      <c r="B6" s="98"/>
      <c r="C6" s="99"/>
      <c r="D6" s="99"/>
      <c r="E6" s="99"/>
      <c r="F6" s="99"/>
      <c r="G6" s="99"/>
      <c r="H6" s="99"/>
      <c r="I6" s="100"/>
    </row>
    <row r="7" spans="1:11" s="101" customFormat="1" ht="36.75" customHeight="1">
      <c r="B7" s="102"/>
      <c r="C7" s="103"/>
      <c r="D7" s="104" t="s">
        <v>378</v>
      </c>
      <c r="E7" s="113" t="s">
        <v>379</v>
      </c>
      <c r="F7" s="114">
        <f>SUM(F9:F13)</f>
        <v>61</v>
      </c>
      <c r="G7" s="115" t="s">
        <v>380</v>
      </c>
      <c r="H7" s="115"/>
      <c r="I7" s="116">
        <f>SUM(I9:I13)</f>
        <v>6539</v>
      </c>
    </row>
    <row r="8" spans="1:11" ht="9" customHeight="1">
      <c r="B8" s="102"/>
      <c r="C8" s="107"/>
      <c r="D8" s="103"/>
      <c r="E8" s="103"/>
      <c r="F8" s="105"/>
      <c r="G8" s="103"/>
      <c r="H8" s="103"/>
      <c r="I8" s="108"/>
    </row>
    <row r="9" spans="1:11" ht="43.5" customHeight="1">
      <c r="B9" s="102"/>
      <c r="C9" s="103" t="s">
        <v>381</v>
      </c>
      <c r="D9" s="109" t="s">
        <v>604</v>
      </c>
      <c r="E9" s="103" t="s">
        <v>379</v>
      </c>
      <c r="F9" s="105">
        <f>COUNTIF(관광문화분과!$B$5:$B$1003,관광문화분과표지!D9)</f>
        <v>5</v>
      </c>
      <c r="G9" s="103" t="s">
        <v>380</v>
      </c>
      <c r="H9" s="103"/>
      <c r="I9" s="106">
        <f>SUMPRODUCT((관광문화분과!$B$5:$B$10003=관광문화분과표지!D9)*(관광문화분과!$D$5:$D$10003))</f>
        <v>530</v>
      </c>
    </row>
    <row r="10" spans="1:11" ht="43.5" customHeight="1">
      <c r="B10" s="102"/>
      <c r="C10" s="103" t="s">
        <v>381</v>
      </c>
      <c r="D10" s="109" t="s">
        <v>605</v>
      </c>
      <c r="E10" s="103" t="s">
        <v>379</v>
      </c>
      <c r="F10" s="105">
        <f>COUNTIF(관광문화분과!$B$5:$B$1003,관광문화분과표지!D10)</f>
        <v>2</v>
      </c>
      <c r="G10" s="103" t="s">
        <v>380</v>
      </c>
      <c r="H10" s="103"/>
      <c r="I10" s="106">
        <f>SUMPRODUCT((관광문화분과!$B$5:$B$10003=관광문화분과표지!D10)*(관광문화분과!$D$5:$D$10003))</f>
        <v>420</v>
      </c>
    </row>
    <row r="11" spans="1:11" ht="43.5" customHeight="1">
      <c r="B11" s="102"/>
      <c r="C11" s="103" t="s">
        <v>381</v>
      </c>
      <c r="D11" s="109" t="s">
        <v>606</v>
      </c>
      <c r="E11" s="103" t="s">
        <v>379</v>
      </c>
      <c r="F11" s="105">
        <f>COUNTIF(관광문화분과!$B$5:$B$1003,관광문화분과표지!D11)</f>
        <v>3</v>
      </c>
      <c r="G11" s="103" t="s">
        <v>380</v>
      </c>
      <c r="H11" s="103"/>
      <c r="I11" s="106">
        <f>SUMPRODUCT((관광문화분과!$B$5:$B$10003=관광문화분과표지!D11)*(관광문화분과!$D$5:$D$10003))</f>
        <v>394</v>
      </c>
    </row>
    <row r="12" spans="1:11" s="101" customFormat="1" ht="43.5" customHeight="1">
      <c r="B12" s="102"/>
      <c r="C12" s="103" t="s">
        <v>381</v>
      </c>
      <c r="D12" s="109" t="s">
        <v>607</v>
      </c>
      <c r="E12" s="103" t="s">
        <v>379</v>
      </c>
      <c r="F12" s="105">
        <f>COUNTIF(관광문화분과!$B$5:$B$1003,관광문화분과표지!D12)</f>
        <v>2</v>
      </c>
      <c r="G12" s="103" t="s">
        <v>380</v>
      </c>
      <c r="H12" s="103"/>
      <c r="I12" s="106">
        <f>SUMPRODUCT((관광문화분과!$B$5:$B$10003=관광문화분과표지!D12)*(관광문화분과!$D$5:$D$10003))</f>
        <v>230</v>
      </c>
    </row>
    <row r="13" spans="1:11" s="101" customFormat="1" ht="43.5" customHeight="1">
      <c r="B13" s="102"/>
      <c r="C13" s="103" t="s">
        <v>381</v>
      </c>
      <c r="D13" s="109" t="s">
        <v>792</v>
      </c>
      <c r="E13" s="103" t="s">
        <v>379</v>
      </c>
      <c r="F13" s="105">
        <f>COUNTIF(관광문화분과!$B$5:$B$1003,관광문화분과표지!D13)</f>
        <v>49</v>
      </c>
      <c r="G13" s="103" t="s">
        <v>380</v>
      </c>
      <c r="H13" s="103"/>
      <c r="I13" s="106">
        <f>SUMPRODUCT((관광문화분과!$B$5:$B$10003=관광문화분과표지!D13)*(관광문화분과!$D$5:$D$10003))</f>
        <v>4965</v>
      </c>
    </row>
    <row r="14" spans="1:11" ht="12" customHeight="1" thickBot="1">
      <c r="B14" s="110"/>
      <c r="C14" s="111"/>
      <c r="D14" s="111"/>
      <c r="E14" s="111"/>
      <c r="F14" s="111"/>
      <c r="G14" s="111"/>
      <c r="H14" s="111"/>
      <c r="I14" s="112"/>
    </row>
    <row r="15" spans="1:11" ht="50.25" customHeight="1"/>
    <row r="19" ht="42" customHeight="1"/>
    <row r="21" ht="48.75" customHeight="1"/>
  </sheetData>
  <mergeCells count="1">
    <mergeCell ref="A3:J3"/>
  </mergeCells>
  <phoneticPr fontId="2" type="noConversion"/>
  <printOptions horizontalCentered="1"/>
  <pageMargins left="0.31496062992125984" right="0.31496062992125984" top="1.0236220472440944" bottom="0.43307086614173229" header="0.31496062992125984" footer="0.23622047244094491"/>
  <pageSetup paperSize="9" firstPageNumber="27" orientation="landscape" useFirstPageNumber="1" r:id="rId1"/>
  <headerFooter alignWithMargins="0">
    <oddFooter>&amp;C&amp;10- &amp;P -</oddFooter>
  </headerFooter>
</worksheet>
</file>

<file path=xl/worksheets/sheet10.xml><?xml version="1.0" encoding="utf-8"?>
<worksheet xmlns="http://schemas.openxmlformats.org/spreadsheetml/2006/main" xmlns:r="http://schemas.openxmlformats.org/officeDocument/2006/relationships">
  <sheetPr>
    <tabColor rgb="FF00B050"/>
  </sheetPr>
  <dimension ref="A1:E22"/>
  <sheetViews>
    <sheetView view="pageBreakPreview" zoomScale="85" zoomScaleNormal="85" workbookViewId="0">
      <selection activeCell="B16" sqref="B16"/>
    </sheetView>
  </sheetViews>
  <sheetFormatPr defaultRowHeight="16.5"/>
  <cols>
    <col min="1" max="1" width="32.88671875" style="74" customWidth="1"/>
    <col min="2" max="3" width="8.44140625" style="74" customWidth="1"/>
    <col min="4" max="4" width="64.5546875" style="74" customWidth="1"/>
    <col min="5" max="5" width="8.21875" style="74" customWidth="1"/>
    <col min="6" max="16384" width="8.88671875" style="74"/>
  </cols>
  <sheetData>
    <row r="1" spans="1:5" ht="49.5" customHeight="1">
      <c r="A1" s="117" t="s">
        <v>389</v>
      </c>
    </row>
    <row r="2" spans="1:5" ht="17.25" thickBot="1"/>
    <row r="3" spans="1:5" ht="39.950000000000003" customHeight="1" thickBot="1">
      <c r="A3" s="118" t="s">
        <v>390</v>
      </c>
      <c r="B3" s="119" t="s">
        <v>391</v>
      </c>
      <c r="C3" s="119" t="s">
        <v>392</v>
      </c>
      <c r="D3" s="120" t="s">
        <v>393</v>
      </c>
      <c r="E3" s="121" t="s">
        <v>394</v>
      </c>
    </row>
    <row r="4" spans="1:5" ht="39.950000000000003" customHeight="1" thickTop="1">
      <c r="A4" s="122" t="s">
        <v>175</v>
      </c>
      <c r="B4" s="123">
        <f>SUM(B5:B10)</f>
        <v>61</v>
      </c>
      <c r="C4" s="123">
        <f>SUM(C5:C10)</f>
        <v>0</v>
      </c>
      <c r="D4" s="124"/>
      <c r="E4" s="125"/>
    </row>
    <row r="5" spans="1:5" ht="45" customHeight="1">
      <c r="A5" s="126" t="s">
        <v>604</v>
      </c>
      <c r="B5" s="123">
        <f>COUNTIF(관광문화분과!$B$5:$B$10003,우선순위관광문화!A5)</f>
        <v>5</v>
      </c>
      <c r="C5" s="123">
        <f>COUNTIFS(관광문화분과!$B$5:$B$10003,A5,관광문화분과!$K$5:$K$10003,"틀림")</f>
        <v>0</v>
      </c>
      <c r="D5" s="130" t="s">
        <v>395</v>
      </c>
      <c r="E5" s="128"/>
    </row>
    <row r="6" spans="1:5" ht="45" customHeight="1">
      <c r="A6" s="129" t="s">
        <v>605</v>
      </c>
      <c r="B6" s="123">
        <f>COUNTIF(관광문화분과!$B$5:$B$10003,우선순위관광문화!A6)</f>
        <v>2</v>
      </c>
      <c r="C6" s="123">
        <f>COUNTIFS(관광문화분과!$B$5:$B$10003,A6,관광문화분과!$K$5:$K$10003,"틀림")</f>
        <v>0</v>
      </c>
      <c r="D6" s="130" t="s">
        <v>395</v>
      </c>
      <c r="E6" s="131"/>
    </row>
    <row r="7" spans="1:5" ht="45" customHeight="1">
      <c r="A7" s="133" t="s">
        <v>606</v>
      </c>
      <c r="B7" s="123">
        <f>COUNTIF(관광문화분과!$B$5:$B$10003,우선순위관광문화!A7)</f>
        <v>3</v>
      </c>
      <c r="C7" s="123">
        <f>COUNTIFS(관광문화분과!$B$5:$B$10003,A7,관광문화분과!$K$5:$K$10003,"틀림")</f>
        <v>0</v>
      </c>
      <c r="D7" s="130" t="s">
        <v>395</v>
      </c>
      <c r="E7" s="241"/>
    </row>
    <row r="8" spans="1:5" ht="45" customHeight="1">
      <c r="A8" s="133" t="s">
        <v>607</v>
      </c>
      <c r="B8" s="123">
        <f>COUNTIF(관광문화분과!$B$5:$B$10003,우선순위관광문화!A8)</f>
        <v>2</v>
      </c>
      <c r="C8" s="123">
        <f>COUNTIFS(관광문화분과!$B$5:$B$10003,A8,관광문화분과!$K$5:$K$10003,"틀림")</f>
        <v>0</v>
      </c>
      <c r="D8" s="130" t="s">
        <v>395</v>
      </c>
      <c r="E8" s="134"/>
    </row>
    <row r="9" spans="1:5" ht="45" customHeight="1">
      <c r="A9" s="129" t="s">
        <v>778</v>
      </c>
      <c r="B9" s="123">
        <f>COUNTIF(관광문화분과!$B$5:$B$10003,우선순위관광문화!A9)</f>
        <v>49</v>
      </c>
      <c r="C9" s="123">
        <f>COUNTIFS(관광문화분과!$B$5:$B$10003,A9,관광문화분과!$K$5:$K$10003,"틀림")</f>
        <v>0</v>
      </c>
      <c r="D9" s="130" t="s">
        <v>395</v>
      </c>
      <c r="E9" s="132"/>
    </row>
    <row r="10" spans="1:5" ht="45" customHeight="1" thickBot="1">
      <c r="A10" s="243"/>
      <c r="B10" s="244"/>
      <c r="C10" s="244"/>
      <c r="D10" s="245"/>
      <c r="E10" s="246"/>
    </row>
    <row r="16" spans="1:5" ht="151.5" customHeight="1"/>
    <row r="20" ht="42" customHeight="1"/>
    <row r="22" ht="48.75" customHeight="1"/>
  </sheetData>
  <phoneticPr fontId="2" type="noConversion"/>
  <pageMargins left="0.31496062992125984" right="0.31496062992125984" top="0.78740157480314965" bottom="0.43307086614173229" header="0.31496062992125984" footer="0.23622047244094491"/>
  <pageSetup paperSize="9" firstPageNumber="29" orientation="landscape" useFirstPageNumber="1" r:id="rId1"/>
  <headerFooter alignWithMargins="0">
    <oddFooter>&amp;C&amp;10- &amp;P -</oddFooter>
  </headerFooter>
</worksheet>
</file>

<file path=xl/worksheets/sheet11.xml><?xml version="1.0" encoding="utf-8"?>
<worksheet xmlns="http://schemas.openxmlformats.org/spreadsheetml/2006/main" xmlns:r="http://schemas.openxmlformats.org/officeDocument/2006/relationships">
  <sheetPr>
    <tabColor rgb="FF00B050"/>
  </sheetPr>
  <dimension ref="A1:K68"/>
  <sheetViews>
    <sheetView showWhiteSpace="0" view="pageBreakPreview" zoomScaleNormal="100" zoomScaleSheetLayoutView="100" workbookViewId="0">
      <selection sqref="A1:J1"/>
    </sheetView>
  </sheetViews>
  <sheetFormatPr defaultRowHeight="16.5"/>
  <cols>
    <col min="1" max="1" width="4.21875" style="74" customWidth="1"/>
    <col min="2" max="2" width="8.6640625" style="74" customWidth="1"/>
    <col min="3" max="3" width="16.109375" style="282" customWidth="1"/>
    <col min="4" max="4" width="7.6640625" style="74" customWidth="1"/>
    <col min="5" max="5" width="11.77734375" style="74" customWidth="1"/>
    <col min="6" max="6" width="9.5546875" style="282" customWidth="1"/>
    <col min="7" max="7" width="33.109375" style="282" customWidth="1"/>
    <col min="8" max="8" width="17.33203125" style="83" customWidth="1"/>
    <col min="9" max="9" width="7.109375" style="83" customWidth="1"/>
    <col min="10" max="10" width="7.109375" style="74" customWidth="1"/>
    <col min="11" max="16384" width="8.88671875" style="74"/>
  </cols>
  <sheetData>
    <row r="1" spans="1:11" ht="36" customHeight="1">
      <c r="A1" s="514" t="s">
        <v>777</v>
      </c>
      <c r="B1" s="514"/>
      <c r="C1" s="514"/>
      <c r="D1" s="514"/>
      <c r="E1" s="514"/>
      <c r="F1" s="514"/>
      <c r="G1" s="514"/>
      <c r="H1" s="514"/>
      <c r="I1" s="514"/>
      <c r="J1" s="514"/>
    </row>
    <row r="2" spans="1:11" s="78" customFormat="1" ht="28.5" customHeight="1" thickBot="1">
      <c r="A2" s="517"/>
      <c r="B2" s="517"/>
      <c r="C2" s="517"/>
      <c r="D2" s="76"/>
      <c r="E2" s="76"/>
      <c r="F2" s="283"/>
      <c r="G2" s="283"/>
      <c r="H2" s="515" t="s">
        <v>17</v>
      </c>
      <c r="I2" s="516"/>
      <c r="J2" s="516"/>
    </row>
    <row r="3" spans="1:11" s="80" customFormat="1" ht="29.25" customHeight="1" thickBot="1">
      <c r="A3" s="90" t="s">
        <v>160</v>
      </c>
      <c r="B3" s="91" t="s">
        <v>38</v>
      </c>
      <c r="C3" s="91" t="s">
        <v>0</v>
      </c>
      <c r="D3" s="91" t="s">
        <v>37</v>
      </c>
      <c r="E3" s="92" t="s">
        <v>161</v>
      </c>
      <c r="F3" s="91" t="s">
        <v>1</v>
      </c>
      <c r="G3" s="91" t="s">
        <v>2</v>
      </c>
      <c r="H3" s="92" t="s">
        <v>162</v>
      </c>
      <c r="I3" s="91" t="s">
        <v>163</v>
      </c>
      <c r="J3" s="184" t="s">
        <v>164</v>
      </c>
    </row>
    <row r="4" spans="1:11" ht="42" customHeight="1" thickTop="1">
      <c r="A4" s="84" t="s">
        <v>70</v>
      </c>
      <c r="B4" s="85"/>
      <c r="C4" s="281">
        <f>COUNTA(C5:C68)</f>
        <v>61</v>
      </c>
      <c r="D4" s="138">
        <f>SUM(D5:D68)</f>
        <v>6539</v>
      </c>
      <c r="E4" s="85"/>
      <c r="F4" s="88"/>
      <c r="G4" s="88"/>
      <c r="H4" s="88"/>
      <c r="I4" s="88"/>
      <c r="J4" s="89"/>
    </row>
    <row r="5" spans="1:11" ht="51.75" customHeight="1">
      <c r="A5" s="274">
        <v>1</v>
      </c>
      <c r="B5" s="247" t="s">
        <v>61</v>
      </c>
      <c r="C5" s="57" t="s">
        <v>608</v>
      </c>
      <c r="D5" s="236">
        <v>50</v>
      </c>
      <c r="E5" s="273" t="s">
        <v>609</v>
      </c>
      <c r="F5" s="260" t="s">
        <v>610</v>
      </c>
      <c r="G5" s="62" t="s">
        <v>611</v>
      </c>
      <c r="H5" s="272" t="s">
        <v>612</v>
      </c>
      <c r="I5" s="272">
        <v>1</v>
      </c>
      <c r="J5" s="271">
        <v>1</v>
      </c>
      <c r="K5" s="73" t="str">
        <f>IF(I5=J5,"맞음","틀림")</f>
        <v>맞음</v>
      </c>
    </row>
    <row r="6" spans="1:11" ht="80.25" customHeight="1">
      <c r="A6" s="274">
        <v>2</v>
      </c>
      <c r="B6" s="247" t="s">
        <v>61</v>
      </c>
      <c r="C6" s="53" t="s">
        <v>613</v>
      </c>
      <c r="D6" s="236">
        <v>250</v>
      </c>
      <c r="E6" s="54" t="s">
        <v>614</v>
      </c>
      <c r="F6" s="54" t="s">
        <v>764</v>
      </c>
      <c r="G6" s="62" t="s">
        <v>615</v>
      </c>
      <c r="H6" s="272" t="s">
        <v>612</v>
      </c>
      <c r="I6" s="272">
        <v>2</v>
      </c>
      <c r="J6" s="271">
        <v>2</v>
      </c>
      <c r="K6" s="73" t="str">
        <f t="shared" ref="K6:K68" si="0">IF(I6=J6,"맞음","틀림")</f>
        <v>맞음</v>
      </c>
    </row>
    <row r="7" spans="1:11" ht="91.5" customHeight="1">
      <c r="A7" s="274">
        <v>3</v>
      </c>
      <c r="B7" s="247" t="s">
        <v>61</v>
      </c>
      <c r="C7" s="53" t="s">
        <v>616</v>
      </c>
      <c r="D7" s="236">
        <v>160</v>
      </c>
      <c r="E7" s="54" t="s">
        <v>67</v>
      </c>
      <c r="F7" s="54" t="s">
        <v>765</v>
      </c>
      <c r="G7" s="64" t="s">
        <v>617</v>
      </c>
      <c r="H7" s="272" t="s">
        <v>612</v>
      </c>
      <c r="I7" s="272">
        <v>3</v>
      </c>
      <c r="J7" s="271">
        <v>3</v>
      </c>
      <c r="K7" s="73" t="str">
        <f t="shared" si="0"/>
        <v>맞음</v>
      </c>
    </row>
    <row r="8" spans="1:11" ht="57" customHeight="1">
      <c r="A8" s="274">
        <v>4</v>
      </c>
      <c r="B8" s="247" t="s">
        <v>61</v>
      </c>
      <c r="C8" s="53" t="s">
        <v>618</v>
      </c>
      <c r="D8" s="236">
        <v>30</v>
      </c>
      <c r="E8" s="54" t="s">
        <v>619</v>
      </c>
      <c r="F8" s="54" t="s">
        <v>620</v>
      </c>
      <c r="G8" s="53" t="s">
        <v>621</v>
      </c>
      <c r="H8" s="272" t="s">
        <v>612</v>
      </c>
      <c r="I8" s="272">
        <v>4</v>
      </c>
      <c r="J8" s="271">
        <v>4</v>
      </c>
      <c r="K8" s="73" t="str">
        <f t="shared" si="0"/>
        <v>맞음</v>
      </c>
    </row>
    <row r="9" spans="1:11" ht="88.5" customHeight="1" thickBot="1">
      <c r="A9" s="251">
        <v>5</v>
      </c>
      <c r="B9" s="257" t="s">
        <v>61</v>
      </c>
      <c r="C9" s="67" t="s">
        <v>622</v>
      </c>
      <c r="D9" s="239">
        <v>40</v>
      </c>
      <c r="E9" s="68" t="s">
        <v>623</v>
      </c>
      <c r="F9" s="68" t="s">
        <v>766</v>
      </c>
      <c r="G9" s="164" t="s">
        <v>624</v>
      </c>
      <c r="H9" s="255" t="s">
        <v>612</v>
      </c>
      <c r="I9" s="255">
        <v>5</v>
      </c>
      <c r="J9" s="254">
        <v>5</v>
      </c>
      <c r="K9" s="73" t="str">
        <f t="shared" si="0"/>
        <v>맞음</v>
      </c>
    </row>
    <row r="10" spans="1:11" ht="81" customHeight="1">
      <c r="A10" s="274">
        <v>6</v>
      </c>
      <c r="B10" s="253" t="s">
        <v>155</v>
      </c>
      <c r="C10" s="143" t="s">
        <v>625</v>
      </c>
      <c r="D10" s="238">
        <v>120</v>
      </c>
      <c r="E10" s="145" t="s">
        <v>626</v>
      </c>
      <c r="F10" s="145" t="s">
        <v>627</v>
      </c>
      <c r="G10" s="161" t="s">
        <v>628</v>
      </c>
      <c r="H10" s="252" t="s">
        <v>612</v>
      </c>
      <c r="I10" s="252">
        <v>1</v>
      </c>
      <c r="J10" s="270">
        <v>1</v>
      </c>
      <c r="K10" s="73" t="str">
        <f t="shared" si="0"/>
        <v>맞음</v>
      </c>
    </row>
    <row r="11" spans="1:11" s="81" customFormat="1" ht="59.25" customHeight="1">
      <c r="A11" s="274">
        <v>7</v>
      </c>
      <c r="B11" s="247" t="s">
        <v>155</v>
      </c>
      <c r="C11" s="49" t="s">
        <v>629</v>
      </c>
      <c r="D11" s="236">
        <v>300</v>
      </c>
      <c r="E11" s="50" t="s">
        <v>630</v>
      </c>
      <c r="F11" s="50" t="s">
        <v>631</v>
      </c>
      <c r="G11" s="53" t="s">
        <v>779</v>
      </c>
      <c r="H11" s="272" t="s">
        <v>612</v>
      </c>
      <c r="I11" s="272">
        <v>2</v>
      </c>
      <c r="J11" s="271">
        <v>2</v>
      </c>
      <c r="K11" s="73" t="str">
        <f t="shared" si="0"/>
        <v>맞음</v>
      </c>
    </row>
    <row r="12" spans="1:11" s="81" customFormat="1" ht="56.25" customHeight="1">
      <c r="A12" s="274">
        <v>8</v>
      </c>
      <c r="B12" s="247" t="s">
        <v>156</v>
      </c>
      <c r="C12" s="53" t="s">
        <v>632</v>
      </c>
      <c r="D12" s="236">
        <v>35</v>
      </c>
      <c r="E12" s="54" t="s">
        <v>633</v>
      </c>
      <c r="F12" s="54" t="s">
        <v>634</v>
      </c>
      <c r="G12" s="53" t="s">
        <v>635</v>
      </c>
      <c r="H12" s="272" t="s">
        <v>612</v>
      </c>
      <c r="I12" s="272">
        <v>1</v>
      </c>
      <c r="J12" s="271">
        <v>1</v>
      </c>
      <c r="K12" s="73" t="str">
        <f t="shared" si="0"/>
        <v>맞음</v>
      </c>
    </row>
    <row r="13" spans="1:11" s="81" customFormat="1" ht="46.5" customHeight="1">
      <c r="A13" s="274">
        <v>9</v>
      </c>
      <c r="B13" s="247" t="s">
        <v>156</v>
      </c>
      <c r="C13" s="53" t="s">
        <v>636</v>
      </c>
      <c r="D13" s="236">
        <v>300</v>
      </c>
      <c r="E13" s="54" t="s">
        <v>637</v>
      </c>
      <c r="F13" s="54" t="s">
        <v>638</v>
      </c>
      <c r="G13" s="62" t="s">
        <v>639</v>
      </c>
      <c r="H13" s="272" t="s">
        <v>612</v>
      </c>
      <c r="I13" s="272">
        <v>2</v>
      </c>
      <c r="J13" s="271">
        <v>2</v>
      </c>
      <c r="K13" s="73" t="str">
        <f t="shared" si="0"/>
        <v>맞음</v>
      </c>
    </row>
    <row r="14" spans="1:11" s="81" customFormat="1" ht="52.5" customHeight="1">
      <c r="A14" s="274">
        <v>10</v>
      </c>
      <c r="B14" s="247" t="s">
        <v>156</v>
      </c>
      <c r="C14" s="49" t="s">
        <v>640</v>
      </c>
      <c r="D14" s="236">
        <v>59</v>
      </c>
      <c r="E14" s="50" t="s">
        <v>641</v>
      </c>
      <c r="F14" s="50" t="s">
        <v>642</v>
      </c>
      <c r="G14" s="53" t="s">
        <v>643</v>
      </c>
      <c r="H14" s="272" t="s">
        <v>612</v>
      </c>
      <c r="I14" s="272">
        <v>3</v>
      </c>
      <c r="J14" s="271">
        <v>3</v>
      </c>
      <c r="K14" s="73" t="str">
        <f t="shared" si="0"/>
        <v>맞음</v>
      </c>
    </row>
    <row r="15" spans="1:11" s="81" customFormat="1" ht="66" customHeight="1">
      <c r="A15" s="274">
        <v>11</v>
      </c>
      <c r="B15" s="247" t="s">
        <v>157</v>
      </c>
      <c r="C15" s="53" t="s">
        <v>644</v>
      </c>
      <c r="D15" s="236">
        <v>30</v>
      </c>
      <c r="E15" s="54" t="s">
        <v>645</v>
      </c>
      <c r="F15" s="54" t="s">
        <v>646</v>
      </c>
      <c r="G15" s="53" t="s">
        <v>647</v>
      </c>
      <c r="H15" s="272" t="s">
        <v>612</v>
      </c>
      <c r="I15" s="272">
        <v>1</v>
      </c>
      <c r="J15" s="271">
        <v>1</v>
      </c>
      <c r="K15" s="73" t="str">
        <f t="shared" si="0"/>
        <v>맞음</v>
      </c>
    </row>
    <row r="16" spans="1:11" s="81" customFormat="1" ht="46.5" customHeight="1">
      <c r="A16" s="274">
        <v>12</v>
      </c>
      <c r="B16" s="247" t="s">
        <v>157</v>
      </c>
      <c r="C16" s="53" t="s">
        <v>648</v>
      </c>
      <c r="D16" s="236">
        <v>200</v>
      </c>
      <c r="E16" s="54" t="s">
        <v>649</v>
      </c>
      <c r="F16" s="54" t="s">
        <v>650</v>
      </c>
      <c r="G16" s="62" t="s">
        <v>651</v>
      </c>
      <c r="H16" s="272" t="s">
        <v>612</v>
      </c>
      <c r="I16" s="272">
        <v>2</v>
      </c>
      <c r="J16" s="271">
        <v>2</v>
      </c>
      <c r="K16" s="73" t="str">
        <f t="shared" si="0"/>
        <v>맞음</v>
      </c>
    </row>
    <row r="17" spans="1:11" s="81" customFormat="1" ht="41.25" customHeight="1" thickBot="1">
      <c r="A17" s="251">
        <v>13</v>
      </c>
      <c r="B17" s="257" t="s">
        <v>652</v>
      </c>
      <c r="C17" s="275" t="s">
        <v>653</v>
      </c>
      <c r="D17" s="239">
        <v>35</v>
      </c>
      <c r="E17" s="156" t="s">
        <v>63</v>
      </c>
      <c r="F17" s="276" t="s">
        <v>654</v>
      </c>
      <c r="G17" s="277" t="s">
        <v>655</v>
      </c>
      <c r="H17" s="255" t="s">
        <v>612</v>
      </c>
      <c r="I17" s="255">
        <v>1</v>
      </c>
      <c r="J17" s="254">
        <v>1</v>
      </c>
      <c r="K17" s="73" t="str">
        <f t="shared" si="0"/>
        <v>맞음</v>
      </c>
    </row>
    <row r="18" spans="1:11" s="81" customFormat="1" ht="52.5" customHeight="1">
      <c r="A18" s="274">
        <v>14</v>
      </c>
      <c r="B18" s="253" t="s">
        <v>652</v>
      </c>
      <c r="C18" s="250" t="s">
        <v>656</v>
      </c>
      <c r="D18" s="238">
        <v>50</v>
      </c>
      <c r="E18" s="145" t="s">
        <v>35</v>
      </c>
      <c r="F18" s="249" t="s">
        <v>657</v>
      </c>
      <c r="G18" s="248" t="s">
        <v>658</v>
      </c>
      <c r="H18" s="252" t="s">
        <v>612</v>
      </c>
      <c r="I18" s="252">
        <v>2</v>
      </c>
      <c r="J18" s="270">
        <v>2</v>
      </c>
      <c r="K18" s="73" t="str">
        <f t="shared" si="0"/>
        <v>맞음</v>
      </c>
    </row>
    <row r="19" spans="1:11" ht="52.5" customHeight="1">
      <c r="A19" s="274">
        <v>15</v>
      </c>
      <c r="B19" s="247" t="s">
        <v>652</v>
      </c>
      <c r="C19" s="269" t="s">
        <v>659</v>
      </c>
      <c r="D19" s="236">
        <v>40</v>
      </c>
      <c r="E19" s="50" t="s">
        <v>660</v>
      </c>
      <c r="F19" s="268" t="s">
        <v>661</v>
      </c>
      <c r="G19" s="195" t="s">
        <v>662</v>
      </c>
      <c r="H19" s="272" t="s">
        <v>612</v>
      </c>
      <c r="I19" s="272">
        <v>3</v>
      </c>
      <c r="J19" s="271">
        <v>3</v>
      </c>
      <c r="K19" s="73" t="str">
        <f t="shared" si="0"/>
        <v>맞음</v>
      </c>
    </row>
    <row r="20" spans="1:11" ht="52.5" customHeight="1">
      <c r="A20" s="274">
        <v>16</v>
      </c>
      <c r="B20" s="247" t="s">
        <v>652</v>
      </c>
      <c r="C20" s="269" t="s">
        <v>663</v>
      </c>
      <c r="D20" s="236">
        <v>20</v>
      </c>
      <c r="E20" s="50" t="s">
        <v>664</v>
      </c>
      <c r="F20" s="50" t="s">
        <v>665</v>
      </c>
      <c r="G20" s="53" t="s">
        <v>666</v>
      </c>
      <c r="H20" s="272" t="s">
        <v>612</v>
      </c>
      <c r="I20" s="272">
        <v>4</v>
      </c>
      <c r="J20" s="271">
        <v>4</v>
      </c>
      <c r="K20" s="73" t="str">
        <f t="shared" si="0"/>
        <v>맞음</v>
      </c>
    </row>
    <row r="21" spans="1:11" ht="52.5" customHeight="1">
      <c r="A21" s="274">
        <v>17</v>
      </c>
      <c r="B21" s="247" t="s">
        <v>652</v>
      </c>
      <c r="C21" s="269" t="s">
        <v>667</v>
      </c>
      <c r="D21" s="142">
        <v>50</v>
      </c>
      <c r="E21" s="44" t="s">
        <v>664</v>
      </c>
      <c r="F21" s="267" t="s">
        <v>668</v>
      </c>
      <c r="G21" s="266" t="s">
        <v>669</v>
      </c>
      <c r="H21" s="272" t="s">
        <v>612</v>
      </c>
      <c r="I21" s="272">
        <v>5</v>
      </c>
      <c r="J21" s="271">
        <v>5</v>
      </c>
      <c r="K21" s="73" t="str">
        <f t="shared" si="0"/>
        <v>맞음</v>
      </c>
    </row>
    <row r="22" spans="1:11" ht="66" customHeight="1">
      <c r="A22" s="274">
        <v>18</v>
      </c>
      <c r="B22" s="247" t="s">
        <v>652</v>
      </c>
      <c r="C22" s="269" t="s">
        <v>670</v>
      </c>
      <c r="D22" s="142">
        <v>40</v>
      </c>
      <c r="E22" s="44" t="s">
        <v>664</v>
      </c>
      <c r="F22" s="267" t="s">
        <v>671</v>
      </c>
      <c r="G22" s="266" t="s">
        <v>669</v>
      </c>
      <c r="H22" s="272" t="s">
        <v>612</v>
      </c>
      <c r="I22" s="272">
        <v>6</v>
      </c>
      <c r="J22" s="271">
        <v>6</v>
      </c>
      <c r="K22" s="73" t="str">
        <f t="shared" si="0"/>
        <v>맞음</v>
      </c>
    </row>
    <row r="23" spans="1:11" ht="57.75" customHeight="1">
      <c r="A23" s="274">
        <v>19</v>
      </c>
      <c r="B23" s="247" t="s">
        <v>652</v>
      </c>
      <c r="C23" s="269" t="s">
        <v>672</v>
      </c>
      <c r="D23" s="142">
        <v>20</v>
      </c>
      <c r="E23" s="44" t="s">
        <v>664</v>
      </c>
      <c r="F23" s="267" t="s">
        <v>673</v>
      </c>
      <c r="G23" s="266" t="s">
        <v>674</v>
      </c>
      <c r="H23" s="272" t="s">
        <v>612</v>
      </c>
      <c r="I23" s="272">
        <v>7</v>
      </c>
      <c r="J23" s="271">
        <v>7</v>
      </c>
      <c r="K23" s="73" t="str">
        <f t="shared" si="0"/>
        <v>맞음</v>
      </c>
    </row>
    <row r="24" spans="1:11" ht="57.75" customHeight="1">
      <c r="A24" s="274">
        <v>20</v>
      </c>
      <c r="B24" s="247" t="s">
        <v>652</v>
      </c>
      <c r="C24" s="60" t="s">
        <v>675</v>
      </c>
      <c r="D24" s="258">
        <v>150</v>
      </c>
      <c r="E24" s="42" t="s">
        <v>64</v>
      </c>
      <c r="F24" s="44" t="s">
        <v>767</v>
      </c>
      <c r="G24" s="196" t="s">
        <v>676</v>
      </c>
      <c r="H24" s="272" t="s">
        <v>612</v>
      </c>
      <c r="I24" s="272">
        <v>8</v>
      </c>
      <c r="J24" s="271">
        <v>8</v>
      </c>
      <c r="K24" s="73" t="str">
        <f t="shared" si="0"/>
        <v>맞음</v>
      </c>
    </row>
    <row r="25" spans="1:11" ht="57.75" customHeight="1" thickBot="1">
      <c r="A25" s="251">
        <v>21</v>
      </c>
      <c r="B25" s="257" t="s">
        <v>652</v>
      </c>
      <c r="C25" s="162" t="s">
        <v>677</v>
      </c>
      <c r="D25" s="256">
        <v>30</v>
      </c>
      <c r="E25" s="148" t="s">
        <v>64</v>
      </c>
      <c r="F25" s="69" t="s">
        <v>768</v>
      </c>
      <c r="G25" s="220" t="s">
        <v>678</v>
      </c>
      <c r="H25" s="255" t="s">
        <v>612</v>
      </c>
      <c r="I25" s="255">
        <v>9</v>
      </c>
      <c r="J25" s="254">
        <v>9</v>
      </c>
      <c r="K25" s="73" t="str">
        <f t="shared" si="0"/>
        <v>맞음</v>
      </c>
    </row>
    <row r="26" spans="1:11" ht="59.25" customHeight="1">
      <c r="A26" s="274">
        <v>22</v>
      </c>
      <c r="B26" s="253" t="s">
        <v>652</v>
      </c>
      <c r="C26" s="250" t="s">
        <v>780</v>
      </c>
      <c r="D26" s="167">
        <v>80</v>
      </c>
      <c r="E26" s="88" t="s">
        <v>64</v>
      </c>
      <c r="F26" s="88" t="s">
        <v>769</v>
      </c>
      <c r="G26" s="161" t="s">
        <v>679</v>
      </c>
      <c r="H26" s="252" t="s">
        <v>612</v>
      </c>
      <c r="I26" s="252">
        <v>10</v>
      </c>
      <c r="J26" s="270">
        <v>10</v>
      </c>
      <c r="K26" s="73" t="str">
        <f t="shared" si="0"/>
        <v>맞음</v>
      </c>
    </row>
    <row r="27" spans="1:11" ht="51" customHeight="1">
      <c r="A27" s="274">
        <v>23</v>
      </c>
      <c r="B27" s="247" t="s">
        <v>652</v>
      </c>
      <c r="C27" s="60" t="s">
        <v>680</v>
      </c>
      <c r="D27" s="258">
        <v>100</v>
      </c>
      <c r="E27" s="42" t="s">
        <v>681</v>
      </c>
      <c r="F27" s="44" t="s">
        <v>770</v>
      </c>
      <c r="G27" s="196" t="s">
        <v>682</v>
      </c>
      <c r="H27" s="272" t="s">
        <v>612</v>
      </c>
      <c r="I27" s="272">
        <v>11</v>
      </c>
      <c r="J27" s="271">
        <v>11</v>
      </c>
      <c r="K27" s="73" t="str">
        <f t="shared" si="0"/>
        <v>맞음</v>
      </c>
    </row>
    <row r="28" spans="1:11" ht="68.25" customHeight="1">
      <c r="A28" s="274">
        <v>24</v>
      </c>
      <c r="B28" s="247" t="s">
        <v>652</v>
      </c>
      <c r="C28" s="269" t="s">
        <v>683</v>
      </c>
      <c r="D28" s="142">
        <v>30</v>
      </c>
      <c r="E28" s="44" t="s">
        <v>62</v>
      </c>
      <c r="F28" s="217" t="s">
        <v>781</v>
      </c>
      <c r="G28" s="196" t="s">
        <v>782</v>
      </c>
      <c r="H28" s="272" t="s">
        <v>612</v>
      </c>
      <c r="I28" s="272">
        <v>12</v>
      </c>
      <c r="J28" s="271">
        <v>12</v>
      </c>
      <c r="K28" s="73" t="str">
        <f t="shared" si="0"/>
        <v>맞음</v>
      </c>
    </row>
    <row r="29" spans="1:11" ht="51" customHeight="1">
      <c r="A29" s="274">
        <v>25</v>
      </c>
      <c r="B29" s="247" t="s">
        <v>652</v>
      </c>
      <c r="C29" s="269" t="s">
        <v>684</v>
      </c>
      <c r="D29" s="142">
        <v>30</v>
      </c>
      <c r="E29" s="44" t="s">
        <v>664</v>
      </c>
      <c r="F29" s="217" t="s">
        <v>685</v>
      </c>
      <c r="G29" s="196" t="s">
        <v>666</v>
      </c>
      <c r="H29" s="272" t="s">
        <v>612</v>
      </c>
      <c r="I29" s="272">
        <v>13</v>
      </c>
      <c r="J29" s="271">
        <v>13</v>
      </c>
      <c r="K29" s="73" t="str">
        <f t="shared" si="0"/>
        <v>맞음</v>
      </c>
    </row>
    <row r="30" spans="1:11" ht="54.75" customHeight="1">
      <c r="A30" s="274">
        <v>26</v>
      </c>
      <c r="B30" s="247" t="s">
        <v>652</v>
      </c>
      <c r="C30" s="269" t="s">
        <v>686</v>
      </c>
      <c r="D30" s="142">
        <v>40</v>
      </c>
      <c r="E30" s="44" t="s">
        <v>64</v>
      </c>
      <c r="F30" s="57" t="s">
        <v>687</v>
      </c>
      <c r="G30" s="52" t="s">
        <v>688</v>
      </c>
      <c r="H30" s="272" t="s">
        <v>612</v>
      </c>
      <c r="I30" s="272">
        <v>14</v>
      </c>
      <c r="J30" s="271">
        <v>14</v>
      </c>
      <c r="K30" s="73" t="str">
        <f t="shared" si="0"/>
        <v>맞음</v>
      </c>
    </row>
    <row r="31" spans="1:11" ht="54.75" customHeight="1">
      <c r="A31" s="274">
        <v>27</v>
      </c>
      <c r="B31" s="247" t="s">
        <v>652</v>
      </c>
      <c r="C31" s="269" t="s">
        <v>689</v>
      </c>
      <c r="D31" s="236">
        <v>80</v>
      </c>
      <c r="E31" s="50" t="s">
        <v>660</v>
      </c>
      <c r="F31" s="268" t="s">
        <v>690</v>
      </c>
      <c r="G31" s="195" t="s">
        <v>691</v>
      </c>
      <c r="H31" s="272" t="s">
        <v>612</v>
      </c>
      <c r="I31" s="272">
        <v>15</v>
      </c>
      <c r="J31" s="271">
        <v>15</v>
      </c>
      <c r="K31" s="73" t="str">
        <f t="shared" si="0"/>
        <v>맞음</v>
      </c>
    </row>
    <row r="32" spans="1:11" ht="54.75" customHeight="1">
      <c r="A32" s="274">
        <v>28</v>
      </c>
      <c r="B32" s="247" t="s">
        <v>652</v>
      </c>
      <c r="C32" s="269" t="s">
        <v>692</v>
      </c>
      <c r="D32" s="142">
        <v>50</v>
      </c>
      <c r="E32" s="44" t="s">
        <v>664</v>
      </c>
      <c r="F32" s="267" t="s">
        <v>693</v>
      </c>
      <c r="G32" s="266" t="s">
        <v>694</v>
      </c>
      <c r="H32" s="272" t="s">
        <v>612</v>
      </c>
      <c r="I32" s="272">
        <v>16</v>
      </c>
      <c r="J32" s="271">
        <v>16</v>
      </c>
      <c r="K32" s="73" t="str">
        <f t="shared" si="0"/>
        <v>맞음</v>
      </c>
    </row>
    <row r="33" spans="1:11" ht="54.75" customHeight="1" thickBot="1">
      <c r="A33" s="251">
        <v>29</v>
      </c>
      <c r="B33" s="257" t="s">
        <v>652</v>
      </c>
      <c r="C33" s="275" t="s">
        <v>695</v>
      </c>
      <c r="D33" s="237">
        <v>200</v>
      </c>
      <c r="E33" s="69" t="s">
        <v>664</v>
      </c>
      <c r="F33" s="279" t="s">
        <v>696</v>
      </c>
      <c r="G33" s="280" t="s">
        <v>682</v>
      </c>
      <c r="H33" s="255" t="s">
        <v>612</v>
      </c>
      <c r="I33" s="255">
        <v>17</v>
      </c>
      <c r="J33" s="254">
        <v>17</v>
      </c>
      <c r="K33" s="73" t="str">
        <f t="shared" si="0"/>
        <v>맞음</v>
      </c>
    </row>
    <row r="34" spans="1:11" ht="54.75" customHeight="1">
      <c r="A34" s="274">
        <v>30</v>
      </c>
      <c r="B34" s="253" t="s">
        <v>652</v>
      </c>
      <c r="C34" s="159" t="s">
        <v>697</v>
      </c>
      <c r="D34" s="278">
        <v>100</v>
      </c>
      <c r="E34" s="85" t="s">
        <v>64</v>
      </c>
      <c r="F34" s="88" t="s">
        <v>698</v>
      </c>
      <c r="G34" s="218" t="s">
        <v>699</v>
      </c>
      <c r="H34" s="252" t="s">
        <v>612</v>
      </c>
      <c r="I34" s="252">
        <v>18</v>
      </c>
      <c r="J34" s="270">
        <v>18</v>
      </c>
      <c r="K34" s="73" t="str">
        <f t="shared" si="0"/>
        <v>맞음</v>
      </c>
    </row>
    <row r="35" spans="1:11" ht="54.75" customHeight="1">
      <c r="A35" s="274">
        <v>31</v>
      </c>
      <c r="B35" s="247" t="s">
        <v>652</v>
      </c>
      <c r="C35" s="60" t="s">
        <v>700</v>
      </c>
      <c r="D35" s="258">
        <v>200</v>
      </c>
      <c r="E35" s="42" t="s">
        <v>664</v>
      </c>
      <c r="F35" s="44" t="s">
        <v>771</v>
      </c>
      <c r="G35" s="196" t="s">
        <v>666</v>
      </c>
      <c r="H35" s="272" t="s">
        <v>612</v>
      </c>
      <c r="I35" s="272">
        <v>19</v>
      </c>
      <c r="J35" s="271">
        <v>19</v>
      </c>
      <c r="K35" s="73" t="str">
        <f t="shared" si="0"/>
        <v>맞음</v>
      </c>
    </row>
    <row r="36" spans="1:11" ht="107.25" customHeight="1">
      <c r="A36" s="274">
        <v>32</v>
      </c>
      <c r="B36" s="247" t="s">
        <v>652</v>
      </c>
      <c r="C36" s="269" t="s">
        <v>701</v>
      </c>
      <c r="D36" s="142">
        <v>100</v>
      </c>
      <c r="E36" s="44" t="s">
        <v>64</v>
      </c>
      <c r="F36" s="44" t="s">
        <v>702</v>
      </c>
      <c r="G36" s="265" t="s">
        <v>703</v>
      </c>
      <c r="H36" s="272" t="s">
        <v>612</v>
      </c>
      <c r="I36" s="272">
        <v>20</v>
      </c>
      <c r="J36" s="271">
        <v>20</v>
      </c>
      <c r="K36" s="73" t="str">
        <f t="shared" si="0"/>
        <v>맞음</v>
      </c>
    </row>
    <row r="37" spans="1:11" ht="55.5" customHeight="1">
      <c r="A37" s="274">
        <v>33</v>
      </c>
      <c r="B37" s="247" t="s">
        <v>652</v>
      </c>
      <c r="C37" s="269" t="s">
        <v>704</v>
      </c>
      <c r="D37" s="142">
        <v>100</v>
      </c>
      <c r="E37" s="44" t="s">
        <v>64</v>
      </c>
      <c r="F37" s="57" t="s">
        <v>705</v>
      </c>
      <c r="G37" s="52" t="s">
        <v>706</v>
      </c>
      <c r="H37" s="272" t="s">
        <v>612</v>
      </c>
      <c r="I37" s="272">
        <v>21</v>
      </c>
      <c r="J37" s="271">
        <v>21</v>
      </c>
      <c r="K37" s="73" t="str">
        <f t="shared" si="0"/>
        <v>맞음</v>
      </c>
    </row>
    <row r="38" spans="1:11" ht="55.5" customHeight="1">
      <c r="A38" s="274">
        <v>34</v>
      </c>
      <c r="B38" s="247" t="s">
        <v>652</v>
      </c>
      <c r="C38" s="269" t="s">
        <v>707</v>
      </c>
      <c r="D38" s="142">
        <v>100</v>
      </c>
      <c r="E38" s="44" t="s">
        <v>64</v>
      </c>
      <c r="F38" s="57" t="s">
        <v>708</v>
      </c>
      <c r="G38" s="264" t="s">
        <v>709</v>
      </c>
      <c r="H38" s="272" t="s">
        <v>612</v>
      </c>
      <c r="I38" s="272">
        <v>22</v>
      </c>
      <c r="J38" s="271">
        <v>22</v>
      </c>
      <c r="K38" s="73" t="str">
        <f t="shared" si="0"/>
        <v>맞음</v>
      </c>
    </row>
    <row r="39" spans="1:11" ht="58.5" customHeight="1">
      <c r="A39" s="274">
        <v>35</v>
      </c>
      <c r="B39" s="247" t="s">
        <v>652</v>
      </c>
      <c r="C39" s="60" t="s">
        <v>710</v>
      </c>
      <c r="D39" s="258">
        <v>100</v>
      </c>
      <c r="E39" s="42" t="s">
        <v>681</v>
      </c>
      <c r="F39" s="44" t="s">
        <v>772</v>
      </c>
      <c r="G39" s="196" t="s">
        <v>711</v>
      </c>
      <c r="H39" s="272" t="s">
        <v>612</v>
      </c>
      <c r="I39" s="272">
        <v>23</v>
      </c>
      <c r="J39" s="271">
        <v>23</v>
      </c>
      <c r="K39" s="73" t="str">
        <f t="shared" si="0"/>
        <v>맞음</v>
      </c>
    </row>
    <row r="40" spans="1:11" ht="55.5" customHeight="1" thickBot="1">
      <c r="A40" s="251">
        <v>36</v>
      </c>
      <c r="B40" s="257" t="s">
        <v>652</v>
      </c>
      <c r="C40" s="162" t="s">
        <v>712</v>
      </c>
      <c r="D40" s="256">
        <v>60</v>
      </c>
      <c r="E40" s="148" t="s">
        <v>63</v>
      </c>
      <c r="F40" s="69" t="s">
        <v>773</v>
      </c>
      <c r="G40" s="220" t="s">
        <v>713</v>
      </c>
      <c r="H40" s="255" t="s">
        <v>612</v>
      </c>
      <c r="I40" s="255">
        <v>24</v>
      </c>
      <c r="J40" s="254">
        <v>24</v>
      </c>
      <c r="K40" s="73" t="str">
        <f t="shared" si="0"/>
        <v>맞음</v>
      </c>
    </row>
    <row r="41" spans="1:11" ht="47.25" customHeight="1">
      <c r="A41" s="274">
        <v>37</v>
      </c>
      <c r="B41" s="253" t="s">
        <v>652</v>
      </c>
      <c r="C41" s="159" t="s">
        <v>714</v>
      </c>
      <c r="D41" s="278">
        <v>20</v>
      </c>
      <c r="E41" s="85" t="s">
        <v>664</v>
      </c>
      <c r="F41" s="88" t="s">
        <v>774</v>
      </c>
      <c r="G41" s="218" t="s">
        <v>666</v>
      </c>
      <c r="H41" s="252" t="s">
        <v>612</v>
      </c>
      <c r="I41" s="252">
        <v>25</v>
      </c>
      <c r="J41" s="270">
        <v>25</v>
      </c>
      <c r="K41" s="73" t="str">
        <f t="shared" si="0"/>
        <v>맞음</v>
      </c>
    </row>
    <row r="42" spans="1:11" ht="47.25" customHeight="1">
      <c r="A42" s="274">
        <v>38</v>
      </c>
      <c r="B42" s="247" t="s">
        <v>652</v>
      </c>
      <c r="C42" s="269" t="s">
        <v>715</v>
      </c>
      <c r="D42" s="142">
        <v>40</v>
      </c>
      <c r="E42" s="44" t="s">
        <v>664</v>
      </c>
      <c r="F42" s="267" t="s">
        <v>668</v>
      </c>
      <c r="G42" s="266" t="s">
        <v>669</v>
      </c>
      <c r="H42" s="272" t="s">
        <v>612</v>
      </c>
      <c r="I42" s="272">
        <v>26</v>
      </c>
      <c r="J42" s="271">
        <v>26</v>
      </c>
      <c r="K42" s="73" t="str">
        <f t="shared" si="0"/>
        <v>맞음</v>
      </c>
    </row>
    <row r="43" spans="1:11" ht="47.25" customHeight="1">
      <c r="A43" s="274">
        <v>39</v>
      </c>
      <c r="B43" s="247" t="s">
        <v>652</v>
      </c>
      <c r="C43" s="269" t="s">
        <v>716</v>
      </c>
      <c r="D43" s="142">
        <v>30</v>
      </c>
      <c r="E43" s="44" t="s">
        <v>664</v>
      </c>
      <c r="F43" s="267" t="s">
        <v>717</v>
      </c>
      <c r="G43" s="266" t="s">
        <v>694</v>
      </c>
      <c r="H43" s="272" t="s">
        <v>612</v>
      </c>
      <c r="I43" s="272">
        <v>27</v>
      </c>
      <c r="J43" s="271">
        <v>27</v>
      </c>
      <c r="K43" s="73" t="str">
        <f t="shared" si="0"/>
        <v>맞음</v>
      </c>
    </row>
    <row r="44" spans="1:11" ht="47.25" customHeight="1">
      <c r="A44" s="274">
        <v>40</v>
      </c>
      <c r="B44" s="247" t="s">
        <v>652</v>
      </c>
      <c r="C44" s="269" t="s">
        <v>718</v>
      </c>
      <c r="D44" s="142">
        <v>30</v>
      </c>
      <c r="E44" s="44" t="s">
        <v>664</v>
      </c>
      <c r="F44" s="267" t="s">
        <v>719</v>
      </c>
      <c r="G44" s="266" t="s">
        <v>720</v>
      </c>
      <c r="H44" s="272" t="s">
        <v>612</v>
      </c>
      <c r="I44" s="272">
        <v>28</v>
      </c>
      <c r="J44" s="271">
        <v>28</v>
      </c>
      <c r="K44" s="73" t="str">
        <f t="shared" si="0"/>
        <v>맞음</v>
      </c>
    </row>
    <row r="45" spans="1:11" ht="47.25" customHeight="1">
      <c r="A45" s="274">
        <v>41</v>
      </c>
      <c r="B45" s="247" t="s">
        <v>652</v>
      </c>
      <c r="C45" s="269" t="s">
        <v>721</v>
      </c>
      <c r="D45" s="142">
        <v>40</v>
      </c>
      <c r="E45" s="44" t="s">
        <v>664</v>
      </c>
      <c r="F45" s="267" t="s">
        <v>722</v>
      </c>
      <c r="G45" s="266" t="s">
        <v>723</v>
      </c>
      <c r="H45" s="272" t="s">
        <v>612</v>
      </c>
      <c r="I45" s="272">
        <v>29</v>
      </c>
      <c r="J45" s="271">
        <v>29</v>
      </c>
      <c r="K45" s="73" t="str">
        <f t="shared" si="0"/>
        <v>맞음</v>
      </c>
    </row>
    <row r="46" spans="1:11" ht="47.25" customHeight="1">
      <c r="A46" s="274">
        <v>42</v>
      </c>
      <c r="B46" s="247" t="s">
        <v>652</v>
      </c>
      <c r="C46" s="269" t="s">
        <v>724</v>
      </c>
      <c r="D46" s="142">
        <v>40</v>
      </c>
      <c r="E46" s="44" t="s">
        <v>664</v>
      </c>
      <c r="F46" s="267" t="s">
        <v>725</v>
      </c>
      <c r="G46" s="266" t="s">
        <v>726</v>
      </c>
      <c r="H46" s="272" t="s">
        <v>612</v>
      </c>
      <c r="I46" s="272">
        <v>30</v>
      </c>
      <c r="J46" s="271">
        <v>30</v>
      </c>
      <c r="K46" s="73" t="str">
        <f t="shared" si="0"/>
        <v>맞음</v>
      </c>
    </row>
    <row r="47" spans="1:11" ht="64.5" customHeight="1">
      <c r="A47" s="274">
        <v>43</v>
      </c>
      <c r="B47" s="247" t="s">
        <v>652</v>
      </c>
      <c r="C47" s="269" t="s">
        <v>727</v>
      </c>
      <c r="D47" s="142">
        <v>40</v>
      </c>
      <c r="E47" s="44" t="s">
        <v>64</v>
      </c>
      <c r="F47" s="57" t="s">
        <v>728</v>
      </c>
      <c r="G47" s="52" t="s">
        <v>729</v>
      </c>
      <c r="H47" s="272" t="s">
        <v>612</v>
      </c>
      <c r="I47" s="272">
        <v>31</v>
      </c>
      <c r="J47" s="271">
        <v>31</v>
      </c>
      <c r="K47" s="73" t="str">
        <f t="shared" si="0"/>
        <v>맞음</v>
      </c>
    </row>
    <row r="48" spans="1:11" ht="49.5" customHeight="1">
      <c r="A48" s="284">
        <v>44</v>
      </c>
      <c r="B48" s="247" t="s">
        <v>652</v>
      </c>
      <c r="C48" s="269" t="s">
        <v>730</v>
      </c>
      <c r="D48" s="142">
        <v>30</v>
      </c>
      <c r="E48" s="44" t="s">
        <v>64</v>
      </c>
      <c r="F48" s="44" t="s">
        <v>731</v>
      </c>
      <c r="G48" s="265" t="s">
        <v>732</v>
      </c>
      <c r="H48" s="272" t="s">
        <v>612</v>
      </c>
      <c r="I48" s="272">
        <v>32</v>
      </c>
      <c r="J48" s="271">
        <v>32</v>
      </c>
      <c r="K48" s="73" t="str">
        <f t="shared" si="0"/>
        <v>맞음</v>
      </c>
    </row>
    <row r="49" spans="1:11" ht="49.5" customHeight="1" thickBot="1">
      <c r="A49" s="285">
        <v>45</v>
      </c>
      <c r="B49" s="257" t="s">
        <v>652</v>
      </c>
      <c r="C49" s="275" t="s">
        <v>733</v>
      </c>
      <c r="D49" s="237">
        <v>40</v>
      </c>
      <c r="E49" s="69" t="s">
        <v>64</v>
      </c>
      <c r="F49" s="286" t="s">
        <v>734</v>
      </c>
      <c r="G49" s="150" t="s">
        <v>735</v>
      </c>
      <c r="H49" s="255" t="s">
        <v>612</v>
      </c>
      <c r="I49" s="255">
        <v>33</v>
      </c>
      <c r="J49" s="254">
        <v>33</v>
      </c>
      <c r="K49" s="73" t="str">
        <f t="shared" si="0"/>
        <v>맞음</v>
      </c>
    </row>
    <row r="50" spans="1:11" ht="44.25" customHeight="1">
      <c r="A50" s="274">
        <v>46</v>
      </c>
      <c r="B50" s="253" t="s">
        <v>652</v>
      </c>
      <c r="C50" s="250" t="s">
        <v>736</v>
      </c>
      <c r="D50" s="167">
        <v>70</v>
      </c>
      <c r="E50" s="88" t="s">
        <v>64</v>
      </c>
      <c r="F50" s="88" t="s">
        <v>737</v>
      </c>
      <c r="G50" s="161" t="s">
        <v>679</v>
      </c>
      <c r="H50" s="252" t="s">
        <v>612</v>
      </c>
      <c r="I50" s="252">
        <v>34</v>
      </c>
      <c r="J50" s="270">
        <v>34</v>
      </c>
      <c r="K50" s="73" t="str">
        <f t="shared" si="0"/>
        <v>맞음</v>
      </c>
    </row>
    <row r="51" spans="1:11" ht="44.25" customHeight="1">
      <c r="A51" s="274">
        <v>47</v>
      </c>
      <c r="B51" s="247" t="s">
        <v>652</v>
      </c>
      <c r="C51" s="60" t="s">
        <v>738</v>
      </c>
      <c r="D51" s="258">
        <v>30</v>
      </c>
      <c r="E51" s="42" t="s">
        <v>35</v>
      </c>
      <c r="F51" s="44" t="s">
        <v>775</v>
      </c>
      <c r="G51" s="196" t="s">
        <v>783</v>
      </c>
      <c r="H51" s="272" t="s">
        <v>612</v>
      </c>
      <c r="I51" s="272">
        <v>35</v>
      </c>
      <c r="J51" s="271">
        <v>35</v>
      </c>
      <c r="K51" s="73" t="str">
        <f t="shared" si="0"/>
        <v>맞음</v>
      </c>
    </row>
    <row r="52" spans="1:11" ht="44.25" customHeight="1">
      <c r="A52" s="274">
        <v>48</v>
      </c>
      <c r="B52" s="247" t="s">
        <v>652</v>
      </c>
      <c r="C52" s="60" t="s">
        <v>739</v>
      </c>
      <c r="D52" s="258">
        <v>200</v>
      </c>
      <c r="E52" s="42" t="s">
        <v>35</v>
      </c>
      <c r="F52" s="44" t="s">
        <v>740</v>
      </c>
      <c r="G52" s="196" t="s">
        <v>784</v>
      </c>
      <c r="H52" s="272" t="s">
        <v>612</v>
      </c>
      <c r="I52" s="272">
        <v>36</v>
      </c>
      <c r="J52" s="271">
        <v>36</v>
      </c>
      <c r="K52" s="73" t="str">
        <f t="shared" si="0"/>
        <v>맞음</v>
      </c>
    </row>
    <row r="53" spans="1:11" ht="44.25" customHeight="1">
      <c r="A53" s="274">
        <v>49</v>
      </c>
      <c r="B53" s="247" t="s">
        <v>652</v>
      </c>
      <c r="C53" s="60" t="s">
        <v>741</v>
      </c>
      <c r="D53" s="258">
        <v>200</v>
      </c>
      <c r="E53" s="42" t="s">
        <v>154</v>
      </c>
      <c r="F53" s="44" t="s">
        <v>742</v>
      </c>
      <c r="G53" s="196" t="s">
        <v>786</v>
      </c>
      <c r="H53" s="272" t="s">
        <v>612</v>
      </c>
      <c r="I53" s="272">
        <v>37</v>
      </c>
      <c r="J53" s="271">
        <v>37</v>
      </c>
      <c r="K53" s="73" t="str">
        <f t="shared" si="0"/>
        <v>맞음</v>
      </c>
    </row>
    <row r="54" spans="1:11" ht="44.25" customHeight="1">
      <c r="A54" s="274">
        <v>50</v>
      </c>
      <c r="B54" s="247" t="s">
        <v>652</v>
      </c>
      <c r="C54" s="60" t="s">
        <v>743</v>
      </c>
      <c r="D54" s="258">
        <v>50</v>
      </c>
      <c r="E54" s="42" t="s">
        <v>81</v>
      </c>
      <c r="F54" s="44" t="s">
        <v>744</v>
      </c>
      <c r="G54" s="196" t="s">
        <v>787</v>
      </c>
      <c r="H54" s="272" t="s">
        <v>612</v>
      </c>
      <c r="I54" s="272">
        <v>38</v>
      </c>
      <c r="J54" s="271">
        <v>38</v>
      </c>
      <c r="K54" s="73" t="str">
        <f t="shared" si="0"/>
        <v>맞음</v>
      </c>
    </row>
    <row r="55" spans="1:11" ht="44.25" customHeight="1">
      <c r="A55" s="274">
        <v>51</v>
      </c>
      <c r="B55" s="247" t="s">
        <v>652</v>
      </c>
      <c r="C55" s="60" t="s">
        <v>745</v>
      </c>
      <c r="D55" s="258">
        <v>200</v>
      </c>
      <c r="E55" s="42" t="s">
        <v>117</v>
      </c>
      <c r="F55" s="44" t="s">
        <v>746</v>
      </c>
      <c r="G55" s="196" t="s">
        <v>789</v>
      </c>
      <c r="H55" s="272" t="s">
        <v>612</v>
      </c>
      <c r="I55" s="272">
        <v>39</v>
      </c>
      <c r="J55" s="271">
        <v>39</v>
      </c>
      <c r="K55" s="73" t="str">
        <f t="shared" si="0"/>
        <v>맞음</v>
      </c>
    </row>
    <row r="56" spans="1:11" ht="44.25" customHeight="1">
      <c r="A56" s="274">
        <v>52</v>
      </c>
      <c r="B56" s="247" t="s">
        <v>652</v>
      </c>
      <c r="C56" s="60" t="s">
        <v>747</v>
      </c>
      <c r="D56" s="258">
        <v>150</v>
      </c>
      <c r="E56" s="42" t="s">
        <v>105</v>
      </c>
      <c r="F56" s="44" t="s">
        <v>776</v>
      </c>
      <c r="G56" s="196" t="s">
        <v>748</v>
      </c>
      <c r="H56" s="272" t="s">
        <v>612</v>
      </c>
      <c r="I56" s="272">
        <v>40</v>
      </c>
      <c r="J56" s="271">
        <v>40</v>
      </c>
      <c r="K56" s="73" t="str">
        <f t="shared" si="0"/>
        <v>맞음</v>
      </c>
    </row>
    <row r="57" spans="1:11" ht="44.25" customHeight="1">
      <c r="A57" s="274">
        <v>53</v>
      </c>
      <c r="B57" s="247" t="s">
        <v>652</v>
      </c>
      <c r="C57" s="60" t="s">
        <v>749</v>
      </c>
      <c r="D57" s="258">
        <v>400</v>
      </c>
      <c r="E57" s="42" t="s">
        <v>35</v>
      </c>
      <c r="F57" s="44" t="s">
        <v>750</v>
      </c>
      <c r="G57" s="196" t="s">
        <v>789</v>
      </c>
      <c r="H57" s="272" t="s">
        <v>612</v>
      </c>
      <c r="I57" s="272">
        <v>41</v>
      </c>
      <c r="J57" s="271">
        <v>41</v>
      </c>
      <c r="K57" s="73" t="str">
        <f t="shared" si="0"/>
        <v>맞음</v>
      </c>
    </row>
    <row r="58" spans="1:11" ht="44.25" customHeight="1">
      <c r="A58" s="274">
        <v>54</v>
      </c>
      <c r="B58" s="247" t="s">
        <v>652</v>
      </c>
      <c r="C58" s="60" t="s">
        <v>751</v>
      </c>
      <c r="D58" s="258">
        <v>200</v>
      </c>
      <c r="E58" s="42" t="s">
        <v>35</v>
      </c>
      <c r="F58" s="44" t="s">
        <v>740</v>
      </c>
      <c r="G58" s="196" t="s">
        <v>789</v>
      </c>
      <c r="H58" s="272" t="s">
        <v>612</v>
      </c>
      <c r="I58" s="272">
        <v>42</v>
      </c>
      <c r="J58" s="271">
        <v>42</v>
      </c>
      <c r="K58" s="73" t="str">
        <f t="shared" si="0"/>
        <v>맞음</v>
      </c>
    </row>
    <row r="59" spans="1:11" ht="44.25" customHeight="1" thickBot="1">
      <c r="A59" s="251">
        <v>55</v>
      </c>
      <c r="B59" s="257" t="s">
        <v>652</v>
      </c>
      <c r="C59" s="162" t="s">
        <v>752</v>
      </c>
      <c r="D59" s="256">
        <v>300</v>
      </c>
      <c r="E59" s="148" t="s">
        <v>660</v>
      </c>
      <c r="F59" s="69" t="s">
        <v>753</v>
      </c>
      <c r="G59" s="220" t="s">
        <v>785</v>
      </c>
      <c r="H59" s="255" t="s">
        <v>612</v>
      </c>
      <c r="I59" s="255">
        <v>43</v>
      </c>
      <c r="J59" s="254">
        <v>43</v>
      </c>
      <c r="K59" s="73" t="str">
        <f t="shared" si="0"/>
        <v>맞음</v>
      </c>
    </row>
    <row r="60" spans="1:11" ht="48" customHeight="1">
      <c r="A60" s="274">
        <v>56</v>
      </c>
      <c r="B60" s="253" t="s">
        <v>652</v>
      </c>
      <c r="C60" s="159" t="s">
        <v>754</v>
      </c>
      <c r="D60" s="278">
        <v>200</v>
      </c>
      <c r="E60" s="85" t="s">
        <v>81</v>
      </c>
      <c r="F60" s="88" t="s">
        <v>755</v>
      </c>
      <c r="G60" s="218" t="s">
        <v>788</v>
      </c>
      <c r="H60" s="252" t="s">
        <v>612</v>
      </c>
      <c r="I60" s="252">
        <v>44</v>
      </c>
      <c r="J60" s="270">
        <v>44</v>
      </c>
      <c r="K60" s="73" t="str">
        <f t="shared" si="0"/>
        <v>맞음</v>
      </c>
    </row>
    <row r="61" spans="1:11" ht="48" customHeight="1">
      <c r="A61" s="274">
        <v>57</v>
      </c>
      <c r="B61" s="247" t="s">
        <v>652</v>
      </c>
      <c r="C61" s="60" t="s">
        <v>756</v>
      </c>
      <c r="D61" s="258">
        <v>50</v>
      </c>
      <c r="E61" s="42" t="s">
        <v>117</v>
      </c>
      <c r="F61" s="44" t="s">
        <v>757</v>
      </c>
      <c r="G61" s="196" t="s">
        <v>790</v>
      </c>
      <c r="H61" s="272" t="s">
        <v>612</v>
      </c>
      <c r="I61" s="272">
        <v>45</v>
      </c>
      <c r="J61" s="271">
        <v>45</v>
      </c>
      <c r="K61" s="73" t="str">
        <f t="shared" si="0"/>
        <v>맞음</v>
      </c>
    </row>
    <row r="62" spans="1:11" ht="48" customHeight="1">
      <c r="A62" s="274">
        <v>58</v>
      </c>
      <c r="B62" s="247" t="s">
        <v>652</v>
      </c>
      <c r="C62" s="60" t="s">
        <v>758</v>
      </c>
      <c r="D62" s="258">
        <v>200</v>
      </c>
      <c r="E62" s="42" t="s">
        <v>35</v>
      </c>
      <c r="F62" s="44" t="s">
        <v>740</v>
      </c>
      <c r="G62" s="196" t="s">
        <v>788</v>
      </c>
      <c r="H62" s="272" t="s">
        <v>612</v>
      </c>
      <c r="I62" s="272">
        <v>46</v>
      </c>
      <c r="J62" s="271">
        <v>46</v>
      </c>
      <c r="K62" s="73" t="str">
        <f t="shared" si="0"/>
        <v>맞음</v>
      </c>
    </row>
    <row r="63" spans="1:11" ht="48" customHeight="1">
      <c r="A63" s="274">
        <v>59</v>
      </c>
      <c r="B63" s="247" t="s">
        <v>652</v>
      </c>
      <c r="C63" s="60" t="s">
        <v>759</v>
      </c>
      <c r="D63" s="258">
        <v>200</v>
      </c>
      <c r="E63" s="42" t="s">
        <v>35</v>
      </c>
      <c r="F63" s="44" t="s">
        <v>740</v>
      </c>
      <c r="G63" s="196" t="s">
        <v>788</v>
      </c>
      <c r="H63" s="272" t="s">
        <v>612</v>
      </c>
      <c r="I63" s="272">
        <v>47</v>
      </c>
      <c r="J63" s="271">
        <v>47</v>
      </c>
      <c r="K63" s="73" t="str">
        <f t="shared" si="0"/>
        <v>맞음</v>
      </c>
    </row>
    <row r="64" spans="1:11" ht="48" customHeight="1">
      <c r="A64" s="274">
        <v>60</v>
      </c>
      <c r="B64" s="247" t="s">
        <v>652</v>
      </c>
      <c r="C64" s="60" t="s">
        <v>760</v>
      </c>
      <c r="D64" s="258">
        <v>200</v>
      </c>
      <c r="E64" s="42" t="s">
        <v>35</v>
      </c>
      <c r="F64" s="44" t="s">
        <v>761</v>
      </c>
      <c r="G64" s="196" t="s">
        <v>791</v>
      </c>
      <c r="H64" s="272" t="s">
        <v>612</v>
      </c>
      <c r="I64" s="272">
        <v>48</v>
      </c>
      <c r="J64" s="271">
        <v>48</v>
      </c>
      <c r="K64" s="73" t="str">
        <f t="shared" si="0"/>
        <v>맞음</v>
      </c>
    </row>
    <row r="65" spans="1:11" ht="48" customHeight="1">
      <c r="A65" s="176">
        <v>61</v>
      </c>
      <c r="B65" s="464" t="s">
        <v>652</v>
      </c>
      <c r="C65" s="465" t="s">
        <v>762</v>
      </c>
      <c r="D65" s="466">
        <v>200</v>
      </c>
      <c r="E65" s="396" t="s">
        <v>35</v>
      </c>
      <c r="F65" s="181" t="s">
        <v>763</v>
      </c>
      <c r="G65" s="467" t="s">
        <v>791</v>
      </c>
      <c r="H65" s="468" t="s">
        <v>612</v>
      </c>
      <c r="I65" s="468">
        <v>49</v>
      </c>
      <c r="J65" s="469">
        <v>49</v>
      </c>
      <c r="K65" s="73" t="str">
        <f t="shared" ref="K65" si="1">IF(I65=J65,"맞음","틀림")</f>
        <v>맞음</v>
      </c>
    </row>
    <row r="66" spans="1:11" ht="48" customHeight="1">
      <c r="A66" s="287"/>
      <c r="B66" s="472"/>
      <c r="C66" s="473"/>
      <c r="D66" s="474"/>
      <c r="E66" s="475"/>
      <c r="F66" s="206"/>
      <c r="G66" s="476"/>
      <c r="H66" s="477"/>
      <c r="I66" s="477"/>
      <c r="J66" s="478"/>
      <c r="K66" s="73"/>
    </row>
    <row r="67" spans="1:11" ht="63.75" customHeight="1">
      <c r="A67" s="287"/>
      <c r="B67" s="472"/>
      <c r="C67" s="473"/>
      <c r="D67" s="474"/>
      <c r="E67" s="475"/>
      <c r="F67" s="206"/>
      <c r="G67" s="476"/>
      <c r="H67" s="477"/>
      <c r="I67" s="477"/>
      <c r="J67" s="478"/>
      <c r="K67" s="73"/>
    </row>
    <row r="68" spans="1:11" ht="48" customHeight="1" thickBot="1">
      <c r="A68" s="169"/>
      <c r="B68" s="263"/>
      <c r="C68" s="453"/>
      <c r="D68" s="470"/>
      <c r="E68" s="452"/>
      <c r="F68" s="174"/>
      <c r="G68" s="471"/>
      <c r="H68" s="262"/>
      <c r="I68" s="262"/>
      <c r="J68" s="261"/>
      <c r="K68" s="73" t="str">
        <f t="shared" si="0"/>
        <v>맞음</v>
      </c>
    </row>
  </sheetData>
  <sheetProtection formatColumns="0" formatRows="0" selectLockedCells="1" selectUnlockedCells="1"/>
  <mergeCells count="3">
    <mergeCell ref="A1:J1"/>
    <mergeCell ref="A2:C2"/>
    <mergeCell ref="H2:J2"/>
  </mergeCells>
  <phoneticPr fontId="2" type="noConversion"/>
  <pageMargins left="0.31496062992125984" right="0.31496062992125984" top="0.70866141732283472" bottom="0.47244094488188981" header="0.5" footer="0.23622047244094491"/>
  <pageSetup paperSize="9" firstPageNumber="31" orientation="landscape" useFirstPageNumber="1" r:id="rId1"/>
  <headerFooter differentOddEven="1" alignWithMargins="0">
    <oddFooter>&amp;C&amp;10- &amp;P -</oddFooter>
    <evenHeader>&amp;C&amp;10- &amp;P -</evenHeader>
  </headerFooter>
</worksheet>
</file>

<file path=xl/worksheets/sheet12.xml><?xml version="1.0" encoding="utf-8"?>
<worksheet xmlns="http://schemas.openxmlformats.org/spreadsheetml/2006/main" xmlns:r="http://schemas.openxmlformats.org/officeDocument/2006/relationships">
  <sheetPr>
    <tabColor rgb="FF002060"/>
  </sheetPr>
  <dimension ref="A3:K21"/>
  <sheetViews>
    <sheetView view="pageBreakPreview" zoomScale="85" zoomScaleNormal="100" workbookViewId="0">
      <selection activeCell="G11" sqref="G11"/>
    </sheetView>
  </sheetViews>
  <sheetFormatPr defaultRowHeight="16.5"/>
  <cols>
    <col min="1" max="1" width="15.33203125" style="74" customWidth="1"/>
    <col min="2" max="2" width="1.88671875" style="74" customWidth="1"/>
    <col min="3" max="3" width="3.5546875" style="74" customWidth="1"/>
    <col min="4" max="4" width="30.44140625" style="74" customWidth="1"/>
    <col min="5" max="5" width="3" style="74" customWidth="1"/>
    <col min="6" max="6" width="10.21875" style="74" customWidth="1"/>
    <col min="7" max="8" width="5.44140625" style="74" customWidth="1"/>
    <col min="9" max="9" width="22.109375" style="97" customWidth="1"/>
    <col min="10" max="10" width="15.33203125" style="74" customWidth="1"/>
    <col min="11" max="11" width="11.44140625" style="74" customWidth="1"/>
    <col min="12" max="16384" width="8.88671875" style="74"/>
  </cols>
  <sheetData>
    <row r="3" spans="1:11" ht="45">
      <c r="A3" s="513" t="s">
        <v>793</v>
      </c>
      <c r="B3" s="513"/>
      <c r="C3" s="513"/>
      <c r="D3" s="513"/>
      <c r="E3" s="513"/>
      <c r="F3" s="513"/>
      <c r="G3" s="513"/>
      <c r="H3" s="513"/>
      <c r="I3" s="513"/>
      <c r="J3" s="513"/>
      <c r="K3" s="95"/>
    </row>
    <row r="4" spans="1:11" ht="45">
      <c r="A4" s="96"/>
      <c r="B4" s="96"/>
      <c r="C4" s="96"/>
      <c r="D4" s="96"/>
      <c r="E4" s="96"/>
      <c r="F4" s="96"/>
      <c r="G4" s="96"/>
      <c r="H4" s="96"/>
      <c r="I4" s="96"/>
      <c r="J4" s="96"/>
      <c r="K4" s="95"/>
    </row>
    <row r="5" spans="1:11" ht="9.75" customHeight="1" thickBot="1"/>
    <row r="6" spans="1:11" ht="9" customHeight="1">
      <c r="B6" s="98"/>
      <c r="C6" s="99"/>
      <c r="D6" s="99"/>
      <c r="E6" s="99"/>
      <c r="F6" s="99"/>
      <c r="G6" s="99"/>
      <c r="H6" s="99"/>
      <c r="I6" s="100"/>
    </row>
    <row r="7" spans="1:11" s="101" customFormat="1" ht="36.75" customHeight="1">
      <c r="B7" s="102"/>
      <c r="C7" s="103"/>
      <c r="D7" s="104" t="s">
        <v>378</v>
      </c>
      <c r="E7" s="113" t="s">
        <v>379</v>
      </c>
      <c r="F7" s="114">
        <f>SUM(F9:F12)</f>
        <v>13</v>
      </c>
      <c r="G7" s="115" t="s">
        <v>380</v>
      </c>
      <c r="H7" s="115"/>
      <c r="I7" s="116">
        <f>SUM(I9:I12)</f>
        <v>1431</v>
      </c>
    </row>
    <row r="8" spans="1:11" ht="9" customHeight="1">
      <c r="B8" s="102"/>
      <c r="C8" s="107"/>
      <c r="D8" s="103"/>
      <c r="E8" s="103"/>
      <c r="F8" s="105"/>
      <c r="G8" s="103"/>
      <c r="H8" s="103"/>
      <c r="I8" s="108"/>
    </row>
    <row r="9" spans="1:11" ht="43.5" customHeight="1">
      <c r="B9" s="102"/>
      <c r="C9" s="103" t="s">
        <v>381</v>
      </c>
      <c r="D9" s="109" t="s">
        <v>843</v>
      </c>
      <c r="E9" s="103" t="s">
        <v>382</v>
      </c>
      <c r="F9" s="105">
        <f>COUNTIF(보건위생분과!$B$5:$B$1000,보건위생분과표지!D9)</f>
        <v>1</v>
      </c>
      <c r="G9" s="103" t="s">
        <v>383</v>
      </c>
      <c r="H9" s="103"/>
      <c r="I9" s="106">
        <f>SUMPRODUCT((보건위생분과!$B$5:$B$10000=보건위생분과표지!D9)*(보건위생분과!$D$5:$D$10000))</f>
        <v>41</v>
      </c>
    </row>
    <row r="10" spans="1:11" ht="43.5" customHeight="1">
      <c r="B10" s="102"/>
      <c r="C10" s="103" t="s">
        <v>384</v>
      </c>
      <c r="D10" s="109" t="s">
        <v>794</v>
      </c>
      <c r="E10" s="103" t="s">
        <v>382</v>
      </c>
      <c r="F10" s="105">
        <f>COUNTIF(보건위생분과!$B$5:$B$1000,보건위생분과표지!D10)</f>
        <v>12</v>
      </c>
      <c r="G10" s="103" t="s">
        <v>383</v>
      </c>
      <c r="H10" s="103"/>
      <c r="I10" s="106">
        <f>SUMPRODUCT((보건위생분과!$B$5:$B$10000=보건위생분과표지!D10)*(보건위생분과!$D$5:$D$10000))</f>
        <v>1390</v>
      </c>
    </row>
    <row r="11" spans="1:11" s="101" customFormat="1" ht="43.5" customHeight="1">
      <c r="B11" s="102"/>
      <c r="C11" s="103"/>
      <c r="D11" s="109"/>
      <c r="E11" s="103"/>
      <c r="F11" s="105"/>
      <c r="G11" s="103"/>
      <c r="H11" s="103"/>
      <c r="I11" s="106"/>
    </row>
    <row r="12" spans="1:11" s="101" customFormat="1" ht="43.5" customHeight="1">
      <c r="B12" s="102"/>
      <c r="C12" s="103"/>
      <c r="D12" s="109"/>
      <c r="E12" s="103"/>
      <c r="F12" s="105"/>
      <c r="G12" s="103"/>
      <c r="H12" s="103"/>
      <c r="I12" s="106"/>
    </row>
    <row r="13" spans="1:11" ht="11.25" customHeight="1" thickBot="1">
      <c r="B13" s="110"/>
      <c r="C13" s="111"/>
      <c r="D13" s="111"/>
      <c r="E13" s="111"/>
      <c r="F13" s="111"/>
      <c r="G13" s="111"/>
      <c r="H13" s="111"/>
      <c r="I13" s="112"/>
    </row>
    <row r="15" spans="1:11" ht="77.25" customHeight="1"/>
    <row r="19" ht="42" customHeight="1"/>
    <row r="21" ht="48.75" customHeight="1"/>
  </sheetData>
  <mergeCells count="1">
    <mergeCell ref="A3:J3"/>
  </mergeCells>
  <phoneticPr fontId="2" type="noConversion"/>
  <printOptions horizontalCentered="1"/>
  <pageMargins left="0.31496062992125984" right="0.31496062992125984" top="1.0236220472440944" bottom="0.43307086614173229" header="0.31496062992125984" footer="0.23622047244094491"/>
  <pageSetup paperSize="9" firstPageNumber="39" orientation="landscape" useFirstPageNumber="1" r:id="rId1"/>
  <headerFooter alignWithMargins="0">
    <oddFooter>&amp;C&amp;10- &amp;P -</oddFooter>
  </headerFooter>
</worksheet>
</file>

<file path=xl/worksheets/sheet13.xml><?xml version="1.0" encoding="utf-8"?>
<worksheet xmlns="http://schemas.openxmlformats.org/spreadsheetml/2006/main" xmlns:r="http://schemas.openxmlformats.org/officeDocument/2006/relationships">
  <sheetPr>
    <tabColor rgb="FF002060"/>
  </sheetPr>
  <dimension ref="A1:E24"/>
  <sheetViews>
    <sheetView view="pageBreakPreview" zoomScale="85" zoomScaleNormal="85" workbookViewId="0">
      <selection activeCell="D6" sqref="D6"/>
    </sheetView>
  </sheetViews>
  <sheetFormatPr defaultRowHeight="16.5"/>
  <cols>
    <col min="1" max="1" width="32.88671875" style="74" customWidth="1"/>
    <col min="2" max="3" width="8.44140625" style="74" customWidth="1"/>
    <col min="4" max="4" width="64.5546875" style="74" customWidth="1"/>
    <col min="5" max="5" width="8.21875" style="74" customWidth="1"/>
    <col min="6" max="16384" width="8.88671875" style="74"/>
  </cols>
  <sheetData>
    <row r="1" spans="1:5" ht="49.5" customHeight="1">
      <c r="A1" s="117" t="s">
        <v>389</v>
      </c>
    </row>
    <row r="2" spans="1:5" ht="17.25" thickBot="1"/>
    <row r="3" spans="1:5" ht="39.950000000000003" customHeight="1" thickBot="1">
      <c r="A3" s="118" t="s">
        <v>390</v>
      </c>
      <c r="B3" s="119" t="s">
        <v>391</v>
      </c>
      <c r="C3" s="119" t="s">
        <v>392</v>
      </c>
      <c r="D3" s="120" t="s">
        <v>393</v>
      </c>
      <c r="E3" s="121" t="s">
        <v>394</v>
      </c>
    </row>
    <row r="4" spans="1:5" ht="39.950000000000003" customHeight="1" thickTop="1">
      <c r="A4" s="122" t="s">
        <v>175</v>
      </c>
      <c r="B4" s="123">
        <f>SUM(B5:B11)</f>
        <v>13</v>
      </c>
      <c r="C4" s="123">
        <f>SUM(C5:C11)</f>
        <v>0</v>
      </c>
      <c r="D4" s="124"/>
      <c r="E4" s="125"/>
    </row>
    <row r="5" spans="1:5" ht="45" customHeight="1">
      <c r="A5" s="133" t="s">
        <v>843</v>
      </c>
      <c r="B5" s="123">
        <f>COUNTIF(보건위생분과!$B$5:$B$17,우선순위보건위생!A5)</f>
        <v>1</v>
      </c>
      <c r="C5" s="123">
        <f>COUNTIFS(보건위생분과!$B$5:$B$10000,A5,보건위생분과!$K$5:$K$10000,"틀림")</f>
        <v>0</v>
      </c>
      <c r="D5" s="127" t="s">
        <v>395</v>
      </c>
      <c r="E5" s="241"/>
    </row>
    <row r="6" spans="1:5" ht="45" customHeight="1">
      <c r="A6" s="133" t="s">
        <v>796</v>
      </c>
      <c r="B6" s="240">
        <f>COUNTIF(보건위생분과!$B$5:$B$17,우선순위보건위생!A6)</f>
        <v>12</v>
      </c>
      <c r="C6" s="240">
        <v>0</v>
      </c>
      <c r="D6" s="242" t="s">
        <v>395</v>
      </c>
      <c r="E6" s="241"/>
    </row>
    <row r="7" spans="1:5" ht="45" customHeight="1">
      <c r="A7" s="126"/>
      <c r="B7" s="300"/>
      <c r="C7" s="300"/>
      <c r="D7" s="301"/>
      <c r="E7" s="128"/>
    </row>
    <row r="8" spans="1:5" ht="45" customHeight="1">
      <c r="A8" s="126"/>
      <c r="B8" s="300"/>
      <c r="C8" s="300"/>
      <c r="D8" s="301"/>
      <c r="E8" s="128"/>
    </row>
    <row r="9" spans="1:5" ht="45" customHeight="1">
      <c r="A9" s="126"/>
      <c r="B9" s="300"/>
      <c r="C9" s="300"/>
      <c r="D9" s="301"/>
      <c r="E9" s="128"/>
    </row>
    <row r="10" spans="1:5" ht="45" customHeight="1">
      <c r="A10" s="126"/>
      <c r="B10" s="300"/>
      <c r="C10" s="300"/>
      <c r="D10" s="301"/>
      <c r="E10" s="128"/>
    </row>
    <row r="11" spans="1:5" ht="45" customHeight="1" thickBot="1">
      <c r="A11" s="243"/>
      <c r="B11" s="244"/>
      <c r="C11" s="244"/>
      <c r="D11" s="245"/>
      <c r="E11" s="246"/>
    </row>
    <row r="18" ht="35.25" customHeight="1"/>
    <row r="22" ht="42" customHeight="1"/>
    <row r="24" ht="48.75" customHeight="1"/>
  </sheetData>
  <phoneticPr fontId="2" type="noConversion"/>
  <pageMargins left="0.31496062992125984" right="0.31496062992125984" top="0.78740157480314965" bottom="0.43307086614173229" header="0.31496062992125984" footer="0.23622047244094491"/>
  <pageSetup paperSize="9" firstPageNumber="41" orientation="landscape" useFirstPageNumber="1" r:id="rId1"/>
  <headerFooter alignWithMargins="0">
    <oddFooter>&amp;C&amp;10- &amp;P -</oddFooter>
  </headerFooter>
</worksheet>
</file>

<file path=xl/worksheets/sheet14.xml><?xml version="1.0" encoding="utf-8"?>
<worksheet xmlns="http://schemas.openxmlformats.org/spreadsheetml/2006/main" xmlns:r="http://schemas.openxmlformats.org/officeDocument/2006/relationships">
  <sheetPr>
    <tabColor rgb="FF002060"/>
  </sheetPr>
  <dimension ref="A1:K17"/>
  <sheetViews>
    <sheetView view="pageBreakPreview" topLeftCell="A4" zoomScaleNormal="100" zoomScaleSheetLayoutView="100" workbookViewId="0">
      <selection activeCell="E9" sqref="E8:E9"/>
    </sheetView>
  </sheetViews>
  <sheetFormatPr defaultRowHeight="13.5"/>
  <cols>
    <col min="1" max="1" width="4.21875" style="81" customWidth="1"/>
    <col min="2" max="2" width="8.6640625" style="81" customWidth="1"/>
    <col min="3" max="3" width="16.109375" style="81" customWidth="1"/>
    <col min="4" max="4" width="7.6640625" style="81" customWidth="1"/>
    <col min="5" max="5" width="11.77734375" style="81" customWidth="1"/>
    <col min="6" max="6" width="9.5546875" style="81" customWidth="1"/>
    <col min="7" max="7" width="33.109375" style="81" customWidth="1"/>
    <col min="8" max="8" width="17.33203125" style="80" customWidth="1"/>
    <col min="9" max="9" width="7.109375" style="80" customWidth="1"/>
    <col min="10" max="10" width="7.109375" style="81" customWidth="1"/>
    <col min="11" max="16384" width="8.88671875" style="81"/>
  </cols>
  <sheetData>
    <row r="1" spans="1:11" ht="36" customHeight="1">
      <c r="A1" s="514" t="s">
        <v>838</v>
      </c>
      <c r="B1" s="514"/>
      <c r="C1" s="514"/>
      <c r="D1" s="514"/>
      <c r="E1" s="514"/>
      <c r="F1" s="514"/>
      <c r="G1" s="514"/>
      <c r="H1" s="514"/>
      <c r="I1" s="514"/>
      <c r="J1" s="514"/>
    </row>
    <row r="2" spans="1:11" s="193" customFormat="1" ht="28.5" customHeight="1" thickBot="1">
      <c r="A2" s="518"/>
      <c r="B2" s="518"/>
      <c r="C2" s="518"/>
      <c r="D2" s="192"/>
      <c r="E2" s="192"/>
      <c r="F2" s="192"/>
      <c r="G2" s="192"/>
      <c r="H2" s="515" t="s">
        <v>839</v>
      </c>
      <c r="I2" s="516"/>
      <c r="J2" s="516"/>
    </row>
    <row r="3" spans="1:11" s="80" customFormat="1" ht="40.5" customHeight="1" thickBot="1">
      <c r="A3" s="90" t="s">
        <v>166</v>
      </c>
      <c r="B3" s="91" t="s">
        <v>167</v>
      </c>
      <c r="C3" s="92" t="s">
        <v>168</v>
      </c>
      <c r="D3" s="91" t="s">
        <v>169</v>
      </c>
      <c r="E3" s="92" t="s">
        <v>170</v>
      </c>
      <c r="F3" s="92" t="s">
        <v>171</v>
      </c>
      <c r="G3" s="92" t="s">
        <v>172</v>
      </c>
      <c r="H3" s="92" t="s">
        <v>173</v>
      </c>
      <c r="I3" s="91" t="s">
        <v>174</v>
      </c>
      <c r="J3" s="184" t="s">
        <v>840</v>
      </c>
    </row>
    <row r="4" spans="1:11" ht="42" customHeight="1" thickTop="1">
      <c r="A4" s="292" t="s">
        <v>175</v>
      </c>
      <c r="B4" s="293"/>
      <c r="C4" s="294">
        <f>COUNTA(C5:C65)</f>
        <v>13</v>
      </c>
      <c r="D4" s="295">
        <f>SUM(D5:D65)</f>
        <v>1431</v>
      </c>
      <c r="E4" s="293"/>
      <c r="F4" s="293"/>
      <c r="G4" s="293"/>
      <c r="H4" s="296"/>
      <c r="I4" s="296"/>
      <c r="J4" s="297"/>
    </row>
    <row r="5" spans="1:11" ht="56.25" customHeight="1">
      <c r="A5" s="41">
        <v>1</v>
      </c>
      <c r="B5" s="57" t="s">
        <v>841</v>
      </c>
      <c r="C5" s="49" t="s">
        <v>844</v>
      </c>
      <c r="D5" s="299">
        <v>41</v>
      </c>
      <c r="E5" s="57"/>
      <c r="F5" s="57" t="s">
        <v>842</v>
      </c>
      <c r="G5" s="63" t="s">
        <v>837</v>
      </c>
      <c r="H5" s="44" t="s">
        <v>59</v>
      </c>
      <c r="I5" s="57">
        <v>1</v>
      </c>
      <c r="J5" s="298">
        <v>1</v>
      </c>
      <c r="K5" s="73" t="str">
        <f>IF(I5=J5,"맞음","틀림")</f>
        <v>맞음</v>
      </c>
    </row>
    <row r="6" spans="1:11" ht="71.25" customHeight="1">
      <c r="A6" s="84">
        <v>2</v>
      </c>
      <c r="B6" s="85" t="s">
        <v>69</v>
      </c>
      <c r="C6" s="159" t="s">
        <v>797</v>
      </c>
      <c r="D6" s="238">
        <v>100</v>
      </c>
      <c r="E6" s="224" t="s">
        <v>74</v>
      </c>
      <c r="F6" s="224" t="s">
        <v>798</v>
      </c>
      <c r="G6" s="161" t="s">
        <v>799</v>
      </c>
      <c r="H6" s="88" t="s">
        <v>59</v>
      </c>
      <c r="I6" s="88">
        <v>1</v>
      </c>
      <c r="J6" s="291">
        <v>1</v>
      </c>
      <c r="K6" s="73" t="str">
        <f>IF(I6=J6,"맞음","틀림")</f>
        <v>맞음</v>
      </c>
    </row>
    <row r="7" spans="1:11" ht="72.75" customHeight="1">
      <c r="A7" s="41">
        <v>3</v>
      </c>
      <c r="B7" s="42" t="s">
        <v>69</v>
      </c>
      <c r="C7" s="60" t="s">
        <v>800</v>
      </c>
      <c r="D7" s="236">
        <v>150</v>
      </c>
      <c r="E7" s="54" t="s">
        <v>801</v>
      </c>
      <c r="F7" s="54" t="s">
        <v>802</v>
      </c>
      <c r="G7" s="53" t="s">
        <v>803</v>
      </c>
      <c r="H7" s="44" t="s">
        <v>59</v>
      </c>
      <c r="I7" s="44">
        <v>2</v>
      </c>
      <c r="J7" s="288">
        <v>2</v>
      </c>
      <c r="K7" s="73" t="str">
        <f t="shared" ref="K7:K17" si="0">IF(I7=J7,"맞음","틀림")</f>
        <v>맞음</v>
      </c>
    </row>
    <row r="8" spans="1:11" ht="47.25" customHeight="1">
      <c r="A8" s="84">
        <v>4</v>
      </c>
      <c r="B8" s="42" t="s">
        <v>69</v>
      </c>
      <c r="C8" s="60" t="s">
        <v>804</v>
      </c>
      <c r="D8" s="236">
        <v>70</v>
      </c>
      <c r="E8" s="50" t="s">
        <v>805</v>
      </c>
      <c r="F8" s="50" t="s">
        <v>806</v>
      </c>
      <c r="G8" s="53" t="s">
        <v>807</v>
      </c>
      <c r="H8" s="44" t="s">
        <v>59</v>
      </c>
      <c r="I8" s="44">
        <v>6</v>
      </c>
      <c r="J8" s="288">
        <v>6</v>
      </c>
      <c r="K8" s="73" t="str">
        <f t="shared" si="0"/>
        <v>맞음</v>
      </c>
    </row>
    <row r="9" spans="1:11" ht="45.75" customHeight="1">
      <c r="A9" s="41">
        <v>5</v>
      </c>
      <c r="B9" s="42" t="s">
        <v>69</v>
      </c>
      <c r="C9" s="60" t="s">
        <v>808</v>
      </c>
      <c r="D9" s="236">
        <v>80</v>
      </c>
      <c r="E9" s="50" t="s">
        <v>809</v>
      </c>
      <c r="F9" s="50" t="s">
        <v>810</v>
      </c>
      <c r="G9" s="53" t="s">
        <v>807</v>
      </c>
      <c r="H9" s="44" t="s">
        <v>59</v>
      </c>
      <c r="I9" s="44">
        <v>9</v>
      </c>
      <c r="J9" s="288">
        <v>9</v>
      </c>
      <c r="K9" s="73" t="str">
        <f t="shared" si="0"/>
        <v>맞음</v>
      </c>
    </row>
    <row r="10" spans="1:11" ht="54.75" customHeight="1" thickBot="1">
      <c r="A10" s="65">
        <v>6</v>
      </c>
      <c r="B10" s="148" t="s">
        <v>69</v>
      </c>
      <c r="C10" s="162" t="s">
        <v>811</v>
      </c>
      <c r="D10" s="239">
        <v>50</v>
      </c>
      <c r="E10" s="69" t="s">
        <v>812</v>
      </c>
      <c r="F10" s="156" t="s">
        <v>813</v>
      </c>
      <c r="G10" s="67" t="s">
        <v>807</v>
      </c>
      <c r="H10" s="69" t="s">
        <v>59</v>
      </c>
      <c r="I10" s="69">
        <v>11</v>
      </c>
      <c r="J10" s="302">
        <v>11</v>
      </c>
      <c r="K10" s="73" t="str">
        <f t="shared" si="0"/>
        <v>맞음</v>
      </c>
    </row>
    <row r="11" spans="1:11" ht="49.5" customHeight="1">
      <c r="A11" s="84">
        <v>7</v>
      </c>
      <c r="B11" s="85" t="s">
        <v>69</v>
      </c>
      <c r="C11" s="159" t="s">
        <v>814</v>
      </c>
      <c r="D11" s="238">
        <v>50</v>
      </c>
      <c r="E11" s="88" t="s">
        <v>815</v>
      </c>
      <c r="F11" s="145" t="s">
        <v>816</v>
      </c>
      <c r="G11" s="161" t="s">
        <v>807</v>
      </c>
      <c r="H11" s="88" t="s">
        <v>59</v>
      </c>
      <c r="I11" s="88">
        <v>12</v>
      </c>
      <c r="J11" s="291">
        <v>12</v>
      </c>
      <c r="K11" s="73" t="str">
        <f t="shared" si="0"/>
        <v>맞음</v>
      </c>
    </row>
    <row r="12" spans="1:11" ht="54.75" customHeight="1">
      <c r="A12" s="84">
        <v>8</v>
      </c>
      <c r="B12" s="42" t="s">
        <v>69</v>
      </c>
      <c r="C12" s="60" t="s">
        <v>817</v>
      </c>
      <c r="D12" s="236">
        <v>90</v>
      </c>
      <c r="E12" s="50" t="s">
        <v>818</v>
      </c>
      <c r="F12" s="50" t="s">
        <v>816</v>
      </c>
      <c r="G12" s="53" t="s">
        <v>807</v>
      </c>
      <c r="H12" s="44" t="s">
        <v>59</v>
      </c>
      <c r="I12" s="44">
        <v>8</v>
      </c>
      <c r="J12" s="288">
        <v>8</v>
      </c>
      <c r="K12" s="73" t="str">
        <f t="shared" si="0"/>
        <v>맞음</v>
      </c>
    </row>
    <row r="13" spans="1:11" ht="49.5" customHeight="1">
      <c r="A13" s="41">
        <v>9</v>
      </c>
      <c r="B13" s="42" t="s">
        <v>69</v>
      </c>
      <c r="C13" s="60" t="s">
        <v>819</v>
      </c>
      <c r="D13" s="142">
        <v>100</v>
      </c>
      <c r="E13" s="44" t="s">
        <v>820</v>
      </c>
      <c r="F13" s="50" t="s">
        <v>821</v>
      </c>
      <c r="G13" s="53" t="s">
        <v>807</v>
      </c>
      <c r="H13" s="44" t="s">
        <v>59</v>
      </c>
      <c r="I13" s="44">
        <v>10</v>
      </c>
      <c r="J13" s="288">
        <v>10</v>
      </c>
      <c r="K13" s="73" t="str">
        <f t="shared" si="0"/>
        <v>맞음</v>
      </c>
    </row>
    <row r="14" spans="1:11" ht="50.25" customHeight="1">
      <c r="A14" s="84">
        <v>10</v>
      </c>
      <c r="B14" s="42" t="s">
        <v>69</v>
      </c>
      <c r="C14" s="60" t="s">
        <v>822</v>
      </c>
      <c r="D14" s="142">
        <v>150</v>
      </c>
      <c r="E14" s="44" t="s">
        <v>823</v>
      </c>
      <c r="F14" s="50" t="s">
        <v>824</v>
      </c>
      <c r="G14" s="53" t="s">
        <v>807</v>
      </c>
      <c r="H14" s="44" t="s">
        <v>59</v>
      </c>
      <c r="I14" s="44">
        <v>7</v>
      </c>
      <c r="J14" s="288">
        <v>7</v>
      </c>
      <c r="K14" s="73" t="str">
        <f t="shared" si="0"/>
        <v>맞음</v>
      </c>
    </row>
    <row r="15" spans="1:11" ht="78.75" customHeight="1">
      <c r="A15" s="41">
        <v>11</v>
      </c>
      <c r="B15" s="42" t="s">
        <v>69</v>
      </c>
      <c r="C15" s="60" t="s">
        <v>825</v>
      </c>
      <c r="D15" s="142">
        <v>100</v>
      </c>
      <c r="E15" s="44" t="s">
        <v>826</v>
      </c>
      <c r="F15" s="50" t="s">
        <v>827</v>
      </c>
      <c r="G15" s="53" t="s">
        <v>828</v>
      </c>
      <c r="H15" s="44" t="s">
        <v>59</v>
      </c>
      <c r="I15" s="44">
        <v>3</v>
      </c>
      <c r="J15" s="288">
        <v>5</v>
      </c>
      <c r="K15" s="73" t="str">
        <f t="shared" si="0"/>
        <v>틀림</v>
      </c>
    </row>
    <row r="16" spans="1:11" ht="78" customHeight="1">
      <c r="A16" s="84">
        <v>12</v>
      </c>
      <c r="B16" s="42" t="s">
        <v>69</v>
      </c>
      <c r="C16" s="60" t="s">
        <v>829</v>
      </c>
      <c r="D16" s="142">
        <v>100</v>
      </c>
      <c r="E16" s="44" t="s">
        <v>830</v>
      </c>
      <c r="F16" s="50" t="s">
        <v>831</v>
      </c>
      <c r="G16" s="53" t="s">
        <v>832</v>
      </c>
      <c r="H16" s="44" t="s">
        <v>59</v>
      </c>
      <c r="I16" s="44">
        <v>4</v>
      </c>
      <c r="J16" s="288">
        <v>4</v>
      </c>
      <c r="K16" s="73" t="str">
        <f t="shared" si="0"/>
        <v>맞음</v>
      </c>
    </row>
    <row r="17" spans="1:11" ht="77.25" customHeight="1" thickBot="1">
      <c r="A17" s="65">
        <v>13</v>
      </c>
      <c r="B17" s="148" t="s">
        <v>69</v>
      </c>
      <c r="C17" s="162" t="s">
        <v>833</v>
      </c>
      <c r="D17" s="237">
        <v>350</v>
      </c>
      <c r="E17" s="69" t="s">
        <v>834</v>
      </c>
      <c r="F17" s="69" t="s">
        <v>835</v>
      </c>
      <c r="G17" s="150" t="s">
        <v>836</v>
      </c>
      <c r="H17" s="69" t="s">
        <v>59</v>
      </c>
      <c r="I17" s="69">
        <v>5</v>
      </c>
      <c r="J17" s="302">
        <v>3</v>
      </c>
      <c r="K17" s="73" t="str">
        <f t="shared" si="0"/>
        <v>틀림</v>
      </c>
    </row>
  </sheetData>
  <sheetProtection formatColumns="0" formatRows="0" selectLockedCells="1" selectUnlockedCells="1"/>
  <mergeCells count="3">
    <mergeCell ref="A1:J1"/>
    <mergeCell ref="A2:C2"/>
    <mergeCell ref="H2:J2"/>
  </mergeCells>
  <phoneticPr fontId="2" type="noConversion"/>
  <pageMargins left="0.31496062992125984" right="0.31496062992125984" top="0.70866141732283472" bottom="0.47244094488188981" header="0.5" footer="0.23622047244094491"/>
  <pageSetup paperSize="9" firstPageNumber="43" orientation="landscape" useFirstPageNumber="1" r:id="rId1"/>
  <headerFooter differentOddEven="1" alignWithMargins="0">
    <oddFooter>&amp;C&amp;10- &amp;P -</oddFooter>
    <evenHeader>&amp;C&amp;10- &amp;P -</evenHeader>
  </headerFooter>
  <drawing r:id="rId2"/>
</worksheet>
</file>

<file path=xl/worksheets/sheet15.xml><?xml version="1.0" encoding="utf-8"?>
<worksheet xmlns="http://schemas.openxmlformats.org/spreadsheetml/2006/main" xmlns:r="http://schemas.openxmlformats.org/officeDocument/2006/relationships">
  <sheetPr>
    <tabColor rgb="FF7030A0"/>
  </sheetPr>
  <dimension ref="A3:K21"/>
  <sheetViews>
    <sheetView view="pageBreakPreview" zoomScale="85" zoomScaleNormal="100" workbookViewId="0">
      <selection activeCell="A3" sqref="A3:J3"/>
    </sheetView>
  </sheetViews>
  <sheetFormatPr defaultRowHeight="16.5"/>
  <cols>
    <col min="1" max="1" width="15.33203125" style="74" customWidth="1"/>
    <col min="2" max="2" width="1.88671875" style="74" customWidth="1"/>
    <col min="3" max="3" width="3.5546875" style="74" customWidth="1"/>
    <col min="4" max="4" width="30.44140625" style="74" customWidth="1"/>
    <col min="5" max="5" width="3" style="74" customWidth="1"/>
    <col min="6" max="6" width="10.21875" style="74" customWidth="1"/>
    <col min="7" max="8" width="5.44140625" style="74" customWidth="1"/>
    <col min="9" max="9" width="22.109375" style="97" customWidth="1"/>
    <col min="10" max="10" width="15.33203125" style="74" customWidth="1"/>
    <col min="11" max="11" width="11.44140625" style="74" customWidth="1"/>
    <col min="12" max="16384" width="8.88671875" style="74"/>
  </cols>
  <sheetData>
    <row r="3" spans="1:11" ht="45">
      <c r="A3" s="513" t="s">
        <v>845</v>
      </c>
      <c r="B3" s="513"/>
      <c r="C3" s="513"/>
      <c r="D3" s="513"/>
      <c r="E3" s="513"/>
      <c r="F3" s="513"/>
      <c r="G3" s="513"/>
      <c r="H3" s="513"/>
      <c r="I3" s="513"/>
      <c r="J3" s="513"/>
      <c r="K3" s="95"/>
    </row>
    <row r="4" spans="1:11" ht="45">
      <c r="A4" s="96"/>
      <c r="B4" s="96"/>
      <c r="C4" s="96"/>
      <c r="D4" s="96"/>
      <c r="E4" s="96"/>
      <c r="F4" s="96"/>
      <c r="G4" s="96"/>
      <c r="H4" s="96"/>
      <c r="I4" s="96"/>
      <c r="J4" s="96"/>
      <c r="K4" s="95"/>
    </row>
    <row r="5" spans="1:11" ht="9.75" customHeight="1" thickBot="1"/>
    <row r="6" spans="1:11" ht="9" customHeight="1">
      <c r="B6" s="98"/>
      <c r="C6" s="99"/>
      <c r="D6" s="99"/>
      <c r="E6" s="99"/>
      <c r="F6" s="99"/>
      <c r="G6" s="99"/>
      <c r="H6" s="99"/>
      <c r="I6" s="100"/>
    </row>
    <row r="7" spans="1:11" s="101" customFormat="1" ht="36.75" customHeight="1">
      <c r="B7" s="102"/>
      <c r="C7" s="103"/>
      <c r="D7" s="104" t="s">
        <v>378</v>
      </c>
      <c r="E7" s="113" t="s">
        <v>379</v>
      </c>
      <c r="F7" s="114">
        <f>SUM(F9:F12)</f>
        <v>55</v>
      </c>
      <c r="G7" s="115" t="s">
        <v>380</v>
      </c>
      <c r="H7" s="115"/>
      <c r="I7" s="116">
        <f>SUM(I9:I12)</f>
        <v>5795</v>
      </c>
    </row>
    <row r="8" spans="1:11" ht="9" customHeight="1">
      <c r="B8" s="102"/>
      <c r="C8" s="107"/>
      <c r="D8" s="103"/>
      <c r="E8" s="103"/>
      <c r="F8" s="105"/>
      <c r="G8" s="103"/>
      <c r="H8" s="103"/>
      <c r="I8" s="108"/>
    </row>
    <row r="9" spans="1:11" ht="43.5" customHeight="1">
      <c r="B9" s="102"/>
      <c r="C9" s="103" t="s">
        <v>381</v>
      </c>
      <c r="D9" s="109" t="s">
        <v>846</v>
      </c>
      <c r="E9" s="103" t="s">
        <v>379</v>
      </c>
      <c r="F9" s="105">
        <f>COUNTIF(농업분과!$B$5:$B$1000,농업분과표지!D9)</f>
        <v>30</v>
      </c>
      <c r="G9" s="103" t="s">
        <v>380</v>
      </c>
      <c r="H9" s="103"/>
      <c r="I9" s="106">
        <f>SUMIF(농업분과!$B$5:$B$1000,농업분과표지!D9,농업분과!$D$5:$D$1000)</f>
        <v>3508.5</v>
      </c>
    </row>
    <row r="10" spans="1:11" ht="43.5" customHeight="1">
      <c r="B10" s="102"/>
      <c r="C10" s="103" t="s">
        <v>381</v>
      </c>
      <c r="D10" s="109" t="s">
        <v>847</v>
      </c>
      <c r="E10" s="103" t="s">
        <v>379</v>
      </c>
      <c r="F10" s="105">
        <f>COUNTIF(농업분과!$B$5:$B$1000,농업분과표지!D10)</f>
        <v>4</v>
      </c>
      <c r="G10" s="103" t="s">
        <v>380</v>
      </c>
      <c r="H10" s="103"/>
      <c r="I10" s="106">
        <f>SUMIF(농업분과!$B$5:$B$1000,농업분과표지!D10,농업분과!$D$5:$D$1000)</f>
        <v>488</v>
      </c>
    </row>
    <row r="11" spans="1:11" s="101" customFormat="1" ht="43.5" customHeight="1">
      <c r="B11" s="102"/>
      <c r="C11" s="103" t="s">
        <v>381</v>
      </c>
      <c r="D11" s="109" t="s">
        <v>848</v>
      </c>
      <c r="E11" s="103" t="s">
        <v>379</v>
      </c>
      <c r="F11" s="105">
        <f>COUNTIF(농업분과!$B$5:$B$1000,농업분과표지!D11)</f>
        <v>11</v>
      </c>
      <c r="G11" s="103" t="s">
        <v>380</v>
      </c>
      <c r="H11" s="103"/>
      <c r="I11" s="106">
        <f>SUMIF(농업분과!$B$5:$B$1000,농업분과표지!D11,농업분과!$D$5:$D$1000)</f>
        <v>1001</v>
      </c>
    </row>
    <row r="12" spans="1:11" s="101" customFormat="1" ht="43.5" customHeight="1">
      <c r="B12" s="102"/>
      <c r="C12" s="103" t="s">
        <v>381</v>
      </c>
      <c r="D12" s="109" t="s">
        <v>849</v>
      </c>
      <c r="E12" s="103" t="s">
        <v>379</v>
      </c>
      <c r="F12" s="105">
        <f>COUNTIF(농업분과!$B$5:$B$1000,농업분과표지!D12)</f>
        <v>10</v>
      </c>
      <c r="G12" s="103" t="s">
        <v>380</v>
      </c>
      <c r="H12" s="103"/>
      <c r="I12" s="106">
        <f>SUMIF(농업분과!$B$5:$B$1000,농업분과표지!D12,농업분과!$D$5:$D$1000)</f>
        <v>797.5</v>
      </c>
    </row>
    <row r="13" spans="1:11" ht="11.25" customHeight="1" thickBot="1">
      <c r="B13" s="110"/>
      <c r="C13" s="111"/>
      <c r="D13" s="111"/>
      <c r="E13" s="111"/>
      <c r="F13" s="111"/>
      <c r="G13" s="111"/>
      <c r="H13" s="111"/>
      <c r="I13" s="112"/>
    </row>
    <row r="15" spans="1:11" ht="69.75" customHeight="1"/>
    <row r="19" ht="42" customHeight="1"/>
    <row r="21" ht="48.75" customHeight="1"/>
  </sheetData>
  <mergeCells count="1">
    <mergeCell ref="A3:J3"/>
  </mergeCells>
  <phoneticPr fontId="2" type="noConversion"/>
  <printOptions horizontalCentered="1"/>
  <pageMargins left="0.31496062992125984" right="0.31496062992125984" top="1.0236220472440944" bottom="0.43307086614173229" header="0.31496062992125984" footer="0.23622047244094491"/>
  <pageSetup paperSize="9" firstPageNumber="45" orientation="landscape" useFirstPageNumber="1" r:id="rId1"/>
  <headerFooter alignWithMargins="0">
    <oddFooter>&amp;C&amp;10- &amp;P -</oddFooter>
  </headerFooter>
</worksheet>
</file>

<file path=xl/worksheets/sheet16.xml><?xml version="1.0" encoding="utf-8"?>
<worksheet xmlns="http://schemas.openxmlformats.org/spreadsheetml/2006/main" xmlns:r="http://schemas.openxmlformats.org/officeDocument/2006/relationships">
  <sheetPr>
    <tabColor rgb="FF7030A0"/>
  </sheetPr>
  <dimension ref="A1:E21"/>
  <sheetViews>
    <sheetView view="pageBreakPreview" zoomScale="85" zoomScaleNormal="85" workbookViewId="0">
      <selection activeCell="D7" sqref="D7"/>
    </sheetView>
  </sheetViews>
  <sheetFormatPr defaultRowHeight="16.5"/>
  <cols>
    <col min="1" max="1" width="32.88671875" style="74" customWidth="1"/>
    <col min="2" max="3" width="8.44140625" style="74" customWidth="1"/>
    <col min="4" max="4" width="64.5546875" style="74" customWidth="1"/>
    <col min="5" max="5" width="8.21875" style="74" customWidth="1"/>
    <col min="6" max="16384" width="8.88671875" style="74"/>
  </cols>
  <sheetData>
    <row r="1" spans="1:5" ht="49.5" customHeight="1">
      <c r="A1" s="117" t="s">
        <v>389</v>
      </c>
    </row>
    <row r="2" spans="1:5" ht="17.25" thickBot="1"/>
    <row r="3" spans="1:5" ht="39.950000000000003" customHeight="1" thickBot="1">
      <c r="A3" s="118" t="s">
        <v>390</v>
      </c>
      <c r="B3" s="119" t="s">
        <v>391</v>
      </c>
      <c r="C3" s="119" t="s">
        <v>392</v>
      </c>
      <c r="D3" s="120" t="s">
        <v>393</v>
      </c>
      <c r="E3" s="121" t="s">
        <v>394</v>
      </c>
    </row>
    <row r="4" spans="1:5" ht="39.950000000000003" customHeight="1" thickTop="1">
      <c r="A4" s="122" t="s">
        <v>175</v>
      </c>
      <c r="B4" s="123">
        <f>SUM(B5:B8)</f>
        <v>55</v>
      </c>
      <c r="C4" s="123">
        <f>SUM(C5:C8)</f>
        <v>0</v>
      </c>
      <c r="D4" s="124"/>
      <c r="E4" s="125"/>
    </row>
    <row r="5" spans="1:5" ht="45" customHeight="1">
      <c r="A5" s="126" t="s">
        <v>846</v>
      </c>
      <c r="B5" s="123">
        <f>COUNTIF(농업분과!$B$5:$B$1000,우선순위농업!A5)</f>
        <v>30</v>
      </c>
      <c r="C5" s="123">
        <f>COUNTIFS(농업분과!$B$5:$B$10000,A5,농업분과!$K$5:$K$10000,"틀림")</f>
        <v>0</v>
      </c>
      <c r="D5" s="127" t="s">
        <v>395</v>
      </c>
      <c r="E5" s="128"/>
    </row>
    <row r="6" spans="1:5" ht="45" customHeight="1">
      <c r="A6" s="129" t="s">
        <v>847</v>
      </c>
      <c r="B6" s="123">
        <f>COUNTIF(농업분과!$B$5:$B$1000,우선순위농업!A6)</f>
        <v>4</v>
      </c>
      <c r="C6" s="123">
        <f>COUNTIFS(농업분과!$B$5:$B$10000,A6,농업분과!$K$5:$K$10000,"틀림")</f>
        <v>0</v>
      </c>
      <c r="D6" s="127" t="s">
        <v>395</v>
      </c>
      <c r="E6" s="131"/>
    </row>
    <row r="7" spans="1:5" ht="45" customHeight="1">
      <c r="A7" s="133" t="s">
        <v>848</v>
      </c>
      <c r="B7" s="123">
        <f>COUNTIF(농업분과!$B$5:$B$1000,우선순위농업!A7)</f>
        <v>11</v>
      </c>
      <c r="C7" s="123">
        <f>COUNTIFS(농업분과!$B$5:$B$10000,A7,농업분과!$K$5:$K$10000,"틀림")</f>
        <v>0</v>
      </c>
      <c r="D7" s="127" t="s">
        <v>395</v>
      </c>
      <c r="E7" s="241"/>
    </row>
    <row r="8" spans="1:5" ht="58.5" customHeight="1" thickBot="1">
      <c r="A8" s="135" t="s">
        <v>849</v>
      </c>
      <c r="B8" s="183">
        <f>COUNTIF(농업분과!$B$5:$B$1000,우선순위농업!A8)</f>
        <v>10</v>
      </c>
      <c r="C8" s="183">
        <f>COUNTIFS(농업분과!$B$5:$B$10000,A8,농업분과!$K$5:$K$10000,"틀림")</f>
        <v>0</v>
      </c>
      <c r="D8" s="303" t="s">
        <v>395</v>
      </c>
      <c r="E8" s="137"/>
    </row>
    <row r="15" spans="1:5" ht="151.5" customHeight="1"/>
    <row r="19" ht="42" customHeight="1"/>
    <row r="21" ht="48.75" customHeight="1"/>
  </sheetData>
  <phoneticPr fontId="2" type="noConversion"/>
  <pageMargins left="0.31496062992125984" right="0.31496062992125984" top="0.78740157480314965" bottom="0.43307086614173229" header="0.31496062992125984" footer="0.23622047244094491"/>
  <pageSetup paperSize="9" firstPageNumber="47" orientation="landscape" useFirstPageNumber="1" r:id="rId1"/>
  <headerFooter alignWithMargins="0">
    <oddFooter>&amp;C&amp;10- &amp;P -</oddFooter>
  </headerFooter>
</worksheet>
</file>

<file path=xl/worksheets/sheet17.xml><?xml version="1.0" encoding="utf-8"?>
<worksheet xmlns="http://schemas.openxmlformats.org/spreadsheetml/2006/main" xmlns:r="http://schemas.openxmlformats.org/officeDocument/2006/relationships">
  <sheetPr>
    <tabColor rgb="FF7030A0"/>
  </sheetPr>
  <dimension ref="A1:K59"/>
  <sheetViews>
    <sheetView view="pageBreakPreview" topLeftCell="A55" zoomScaleNormal="100" zoomScaleSheetLayoutView="100" workbookViewId="0">
      <selection activeCell="G9" sqref="G9"/>
    </sheetView>
  </sheetViews>
  <sheetFormatPr defaultRowHeight="13.5"/>
  <cols>
    <col min="1" max="1" width="4.21875" style="81" customWidth="1"/>
    <col min="2" max="2" width="8.6640625" style="81" customWidth="1"/>
    <col min="3" max="3" width="16.109375" style="81" customWidth="1"/>
    <col min="4" max="4" width="7.6640625" style="81" customWidth="1"/>
    <col min="5" max="5" width="11.77734375" style="81" customWidth="1"/>
    <col min="6" max="6" width="9.5546875" style="81" customWidth="1"/>
    <col min="7" max="7" width="33.109375" style="81" customWidth="1"/>
    <col min="8" max="8" width="17.33203125" style="81" customWidth="1"/>
    <col min="9" max="9" width="7.109375" style="80" customWidth="1"/>
    <col min="10" max="10" width="7.109375" style="81" customWidth="1"/>
    <col min="11" max="16384" width="8.88671875" style="81"/>
  </cols>
  <sheetData>
    <row r="1" spans="1:11" ht="36" customHeight="1">
      <c r="A1" s="514" t="s">
        <v>976</v>
      </c>
      <c r="B1" s="514"/>
      <c r="C1" s="514"/>
      <c r="D1" s="514"/>
      <c r="E1" s="514"/>
      <c r="F1" s="514"/>
      <c r="G1" s="514"/>
      <c r="H1" s="514"/>
      <c r="I1" s="514"/>
      <c r="J1" s="514"/>
    </row>
    <row r="2" spans="1:11" s="193" customFormat="1" ht="28.5" customHeight="1" thickBot="1">
      <c r="A2" s="519"/>
      <c r="B2" s="519"/>
      <c r="C2" s="519"/>
      <c r="D2" s="304"/>
      <c r="E2" s="304"/>
      <c r="F2" s="304"/>
      <c r="G2" s="304"/>
      <c r="H2" s="515" t="s">
        <v>17</v>
      </c>
      <c r="I2" s="516"/>
      <c r="J2" s="516"/>
    </row>
    <row r="3" spans="1:11" s="80" customFormat="1" ht="29.25" customHeight="1" thickBot="1">
      <c r="A3" s="90" t="s">
        <v>160</v>
      </c>
      <c r="B3" s="91" t="s">
        <v>38</v>
      </c>
      <c r="C3" s="92" t="s">
        <v>0</v>
      </c>
      <c r="D3" s="91" t="s">
        <v>37</v>
      </c>
      <c r="E3" s="92" t="s">
        <v>161</v>
      </c>
      <c r="F3" s="92" t="s">
        <v>1</v>
      </c>
      <c r="G3" s="92" t="s">
        <v>2</v>
      </c>
      <c r="H3" s="92" t="s">
        <v>162</v>
      </c>
      <c r="I3" s="91" t="s">
        <v>163</v>
      </c>
      <c r="J3" s="184" t="s">
        <v>164</v>
      </c>
    </row>
    <row r="4" spans="1:11" ht="42" customHeight="1" thickTop="1">
      <c r="A4" s="84" t="s">
        <v>70</v>
      </c>
      <c r="B4" s="85"/>
      <c r="C4" s="294">
        <f>COUNTA(C5:C65)</f>
        <v>55</v>
      </c>
      <c r="D4" s="295">
        <f>SUM(D5:D65)</f>
        <v>5795</v>
      </c>
      <c r="E4" s="85"/>
      <c r="F4" s="85"/>
      <c r="G4" s="85"/>
      <c r="H4" s="87"/>
      <c r="I4" s="88"/>
      <c r="J4" s="305"/>
    </row>
    <row r="5" spans="1:11" ht="63" customHeight="1">
      <c r="A5" s="331">
        <v>1</v>
      </c>
      <c r="B5" s="307" t="s">
        <v>137</v>
      </c>
      <c r="C5" s="310" t="s">
        <v>850</v>
      </c>
      <c r="D5" s="308">
        <v>132</v>
      </c>
      <c r="E5" s="211" t="s">
        <v>138</v>
      </c>
      <c r="F5" s="211" t="s">
        <v>58</v>
      </c>
      <c r="G5" s="309" t="s">
        <v>143</v>
      </c>
      <c r="H5" s="211" t="s">
        <v>59</v>
      </c>
      <c r="I5" s="211">
        <v>1</v>
      </c>
      <c r="J5" s="332">
        <v>1</v>
      </c>
      <c r="K5" s="73" t="str">
        <f>IF(I5=J5,"맞음","틀림")</f>
        <v>맞음</v>
      </c>
    </row>
    <row r="6" spans="1:11" ht="63" customHeight="1">
      <c r="A6" s="331">
        <v>2</v>
      </c>
      <c r="B6" s="307" t="s">
        <v>137</v>
      </c>
      <c r="C6" s="310" t="s">
        <v>977</v>
      </c>
      <c r="D6" s="308">
        <v>55</v>
      </c>
      <c r="E6" s="211" t="s">
        <v>138</v>
      </c>
      <c r="F6" s="211" t="s">
        <v>851</v>
      </c>
      <c r="G6" s="309" t="s">
        <v>144</v>
      </c>
      <c r="H6" s="211" t="s">
        <v>59</v>
      </c>
      <c r="I6" s="311">
        <v>2</v>
      </c>
      <c r="J6" s="333">
        <v>2</v>
      </c>
      <c r="K6" s="73" t="str">
        <f t="shared" ref="K6:K59" si="0">IF(I6=J6,"맞음","틀림")</f>
        <v>맞음</v>
      </c>
    </row>
    <row r="7" spans="1:11" ht="69" customHeight="1">
      <c r="A7" s="331">
        <v>3</v>
      </c>
      <c r="B7" s="307" t="s">
        <v>137</v>
      </c>
      <c r="C7" s="310" t="s">
        <v>852</v>
      </c>
      <c r="D7" s="308">
        <v>100</v>
      </c>
      <c r="E7" s="210" t="s">
        <v>138</v>
      </c>
      <c r="F7" s="210" t="s">
        <v>142</v>
      </c>
      <c r="G7" s="309" t="s">
        <v>853</v>
      </c>
      <c r="H7" s="211" t="s">
        <v>59</v>
      </c>
      <c r="I7" s="211">
        <v>3</v>
      </c>
      <c r="J7" s="332">
        <v>3</v>
      </c>
      <c r="K7" s="73" t="str">
        <f t="shared" si="0"/>
        <v>맞음</v>
      </c>
    </row>
    <row r="8" spans="1:11" ht="69" customHeight="1">
      <c r="A8" s="331">
        <v>4</v>
      </c>
      <c r="B8" s="307" t="s">
        <v>137</v>
      </c>
      <c r="C8" s="310" t="s">
        <v>854</v>
      </c>
      <c r="D8" s="308">
        <v>240</v>
      </c>
      <c r="E8" s="210" t="s">
        <v>855</v>
      </c>
      <c r="F8" s="210" t="s">
        <v>54</v>
      </c>
      <c r="G8" s="208" t="s">
        <v>856</v>
      </c>
      <c r="H8" s="211" t="s">
        <v>59</v>
      </c>
      <c r="I8" s="311">
        <v>4</v>
      </c>
      <c r="J8" s="333">
        <v>4</v>
      </c>
      <c r="K8" s="73" t="str">
        <f t="shared" si="0"/>
        <v>맞음</v>
      </c>
    </row>
    <row r="9" spans="1:11" ht="52.5" customHeight="1">
      <c r="A9" s="331">
        <v>5</v>
      </c>
      <c r="B9" s="307" t="s">
        <v>137</v>
      </c>
      <c r="C9" s="310" t="s">
        <v>857</v>
      </c>
      <c r="D9" s="308">
        <v>245</v>
      </c>
      <c r="E9" s="210" t="s">
        <v>138</v>
      </c>
      <c r="F9" s="210" t="s">
        <v>55</v>
      </c>
      <c r="G9" s="309" t="s">
        <v>139</v>
      </c>
      <c r="H9" s="211" t="s">
        <v>59</v>
      </c>
      <c r="I9" s="211">
        <v>5</v>
      </c>
      <c r="J9" s="332">
        <v>5</v>
      </c>
      <c r="K9" s="73" t="str">
        <f t="shared" si="0"/>
        <v>맞음</v>
      </c>
    </row>
    <row r="10" spans="1:11" ht="52.5" customHeight="1" thickBot="1">
      <c r="A10" s="336">
        <v>6</v>
      </c>
      <c r="B10" s="351" t="s">
        <v>137</v>
      </c>
      <c r="C10" s="352" t="s">
        <v>858</v>
      </c>
      <c r="D10" s="353">
        <v>50</v>
      </c>
      <c r="E10" s="190" t="s">
        <v>859</v>
      </c>
      <c r="F10" s="190" t="s">
        <v>860</v>
      </c>
      <c r="G10" s="354" t="s">
        <v>861</v>
      </c>
      <c r="H10" s="190" t="s">
        <v>59</v>
      </c>
      <c r="I10" s="355">
        <v>6</v>
      </c>
      <c r="J10" s="356">
        <v>6</v>
      </c>
      <c r="K10" s="73" t="str">
        <f t="shared" si="0"/>
        <v>맞음</v>
      </c>
    </row>
    <row r="11" spans="1:11" ht="52.5" customHeight="1">
      <c r="A11" s="345">
        <v>7</v>
      </c>
      <c r="B11" s="346" t="s">
        <v>137</v>
      </c>
      <c r="C11" s="347" t="s">
        <v>862</v>
      </c>
      <c r="D11" s="348">
        <v>74</v>
      </c>
      <c r="E11" s="187" t="s">
        <v>863</v>
      </c>
      <c r="F11" s="187" t="s">
        <v>54</v>
      </c>
      <c r="G11" s="349" t="s">
        <v>864</v>
      </c>
      <c r="H11" s="187" t="s">
        <v>59</v>
      </c>
      <c r="I11" s="187">
        <v>7</v>
      </c>
      <c r="J11" s="350">
        <v>7</v>
      </c>
      <c r="K11" s="73" t="str">
        <f t="shared" si="0"/>
        <v>맞음</v>
      </c>
    </row>
    <row r="12" spans="1:11" ht="66.75" customHeight="1">
      <c r="A12" s="331">
        <v>8</v>
      </c>
      <c r="B12" s="307" t="s">
        <v>137</v>
      </c>
      <c r="C12" s="310" t="s">
        <v>978</v>
      </c>
      <c r="D12" s="308">
        <v>50</v>
      </c>
      <c r="E12" s="211" t="s">
        <v>138</v>
      </c>
      <c r="F12" s="211" t="s">
        <v>56</v>
      </c>
      <c r="G12" s="309" t="s">
        <v>865</v>
      </c>
      <c r="H12" s="211" t="s">
        <v>59</v>
      </c>
      <c r="I12" s="311">
        <v>8</v>
      </c>
      <c r="J12" s="333">
        <v>8</v>
      </c>
      <c r="K12" s="73" t="str">
        <f t="shared" si="0"/>
        <v>맞음</v>
      </c>
    </row>
    <row r="13" spans="1:11" ht="66.75" customHeight="1">
      <c r="A13" s="331">
        <v>9</v>
      </c>
      <c r="B13" s="307" t="s">
        <v>137</v>
      </c>
      <c r="C13" s="310" t="s">
        <v>979</v>
      </c>
      <c r="D13" s="308">
        <v>130</v>
      </c>
      <c r="E13" s="211" t="s">
        <v>138</v>
      </c>
      <c r="F13" s="211" t="s">
        <v>866</v>
      </c>
      <c r="G13" s="309" t="s">
        <v>867</v>
      </c>
      <c r="H13" s="211" t="s">
        <v>59</v>
      </c>
      <c r="I13" s="211">
        <v>9</v>
      </c>
      <c r="J13" s="332">
        <v>9</v>
      </c>
      <c r="K13" s="73" t="str">
        <f t="shared" si="0"/>
        <v>맞음</v>
      </c>
    </row>
    <row r="14" spans="1:11" ht="66.75" customHeight="1">
      <c r="A14" s="331">
        <v>10</v>
      </c>
      <c r="B14" s="307" t="s">
        <v>137</v>
      </c>
      <c r="C14" s="310" t="s">
        <v>145</v>
      </c>
      <c r="D14" s="312">
        <v>52.5</v>
      </c>
      <c r="E14" s="211" t="s">
        <v>868</v>
      </c>
      <c r="F14" s="211" t="s">
        <v>57</v>
      </c>
      <c r="G14" s="309" t="s">
        <v>869</v>
      </c>
      <c r="H14" s="211" t="s">
        <v>59</v>
      </c>
      <c r="I14" s="311">
        <v>10</v>
      </c>
      <c r="J14" s="333">
        <v>10</v>
      </c>
      <c r="K14" s="73" t="str">
        <f t="shared" si="0"/>
        <v>맞음</v>
      </c>
    </row>
    <row r="15" spans="1:11" ht="66.75" customHeight="1">
      <c r="A15" s="331">
        <v>11</v>
      </c>
      <c r="B15" s="307" t="s">
        <v>137</v>
      </c>
      <c r="C15" s="310" t="s">
        <v>980</v>
      </c>
      <c r="D15" s="308">
        <v>50</v>
      </c>
      <c r="E15" s="211" t="s">
        <v>870</v>
      </c>
      <c r="F15" s="211" t="s">
        <v>871</v>
      </c>
      <c r="G15" s="309" t="s">
        <v>872</v>
      </c>
      <c r="H15" s="211" t="s">
        <v>59</v>
      </c>
      <c r="I15" s="211">
        <v>11</v>
      </c>
      <c r="J15" s="332">
        <v>11</v>
      </c>
      <c r="K15" s="73" t="str">
        <f t="shared" si="0"/>
        <v>맞음</v>
      </c>
    </row>
    <row r="16" spans="1:11" ht="62.25" customHeight="1">
      <c r="A16" s="331">
        <v>12</v>
      </c>
      <c r="B16" s="307" t="s">
        <v>137</v>
      </c>
      <c r="C16" s="310" t="s">
        <v>873</v>
      </c>
      <c r="D16" s="308">
        <v>60</v>
      </c>
      <c r="E16" s="211" t="s">
        <v>874</v>
      </c>
      <c r="F16" s="211" t="s">
        <v>860</v>
      </c>
      <c r="G16" s="309" t="s">
        <v>875</v>
      </c>
      <c r="H16" s="211" t="s">
        <v>59</v>
      </c>
      <c r="I16" s="311">
        <v>12</v>
      </c>
      <c r="J16" s="333">
        <v>12</v>
      </c>
      <c r="K16" s="73" t="str">
        <f t="shared" si="0"/>
        <v>맞음</v>
      </c>
    </row>
    <row r="17" spans="1:11" ht="65.25" customHeight="1" thickBot="1">
      <c r="A17" s="336">
        <v>13</v>
      </c>
      <c r="B17" s="351" t="s">
        <v>137</v>
      </c>
      <c r="C17" s="352" t="s">
        <v>876</v>
      </c>
      <c r="D17" s="353">
        <v>130</v>
      </c>
      <c r="E17" s="190" t="s">
        <v>859</v>
      </c>
      <c r="F17" s="190" t="s">
        <v>877</v>
      </c>
      <c r="G17" s="354" t="s">
        <v>878</v>
      </c>
      <c r="H17" s="190" t="s">
        <v>59</v>
      </c>
      <c r="I17" s="190">
        <v>13</v>
      </c>
      <c r="J17" s="359">
        <v>13</v>
      </c>
      <c r="K17" s="73" t="str">
        <f t="shared" si="0"/>
        <v>맞음</v>
      </c>
    </row>
    <row r="18" spans="1:11" s="306" customFormat="1" ht="48" customHeight="1">
      <c r="A18" s="345">
        <v>14</v>
      </c>
      <c r="B18" s="346" t="s">
        <v>137</v>
      </c>
      <c r="C18" s="347" t="s">
        <v>879</v>
      </c>
      <c r="D18" s="348">
        <v>40</v>
      </c>
      <c r="E18" s="187" t="s">
        <v>140</v>
      </c>
      <c r="F18" s="187" t="s">
        <v>141</v>
      </c>
      <c r="G18" s="349" t="s">
        <v>880</v>
      </c>
      <c r="H18" s="187" t="s">
        <v>59</v>
      </c>
      <c r="I18" s="357">
        <v>14</v>
      </c>
      <c r="J18" s="358">
        <v>14</v>
      </c>
      <c r="K18" s="73" t="str">
        <f t="shared" si="0"/>
        <v>맞음</v>
      </c>
    </row>
    <row r="19" spans="1:11" s="306" customFormat="1" ht="54" customHeight="1">
      <c r="A19" s="331">
        <v>15</v>
      </c>
      <c r="B19" s="307" t="s">
        <v>137</v>
      </c>
      <c r="C19" s="310" t="s">
        <v>881</v>
      </c>
      <c r="D19" s="308">
        <v>40</v>
      </c>
      <c r="E19" s="210" t="s">
        <v>140</v>
      </c>
      <c r="F19" s="210" t="s">
        <v>82</v>
      </c>
      <c r="G19" s="208" t="s">
        <v>882</v>
      </c>
      <c r="H19" s="211" t="s">
        <v>59</v>
      </c>
      <c r="I19" s="211">
        <v>15</v>
      </c>
      <c r="J19" s="332">
        <v>15</v>
      </c>
      <c r="K19" s="73" t="str">
        <f t="shared" si="0"/>
        <v>맞음</v>
      </c>
    </row>
    <row r="20" spans="1:11" s="306" customFormat="1" ht="54" customHeight="1">
      <c r="A20" s="331">
        <v>16</v>
      </c>
      <c r="B20" s="307" t="s">
        <v>137</v>
      </c>
      <c r="C20" s="310" t="s">
        <v>883</v>
      </c>
      <c r="D20" s="308">
        <v>144</v>
      </c>
      <c r="E20" s="211" t="s">
        <v>859</v>
      </c>
      <c r="F20" s="211" t="s">
        <v>884</v>
      </c>
      <c r="G20" s="309" t="s">
        <v>885</v>
      </c>
      <c r="H20" s="211" t="s">
        <v>59</v>
      </c>
      <c r="I20" s="311">
        <v>16</v>
      </c>
      <c r="J20" s="333">
        <v>16</v>
      </c>
      <c r="K20" s="73" t="str">
        <f t="shared" si="0"/>
        <v>맞음</v>
      </c>
    </row>
    <row r="21" spans="1:11" s="306" customFormat="1" ht="54" customHeight="1">
      <c r="A21" s="331">
        <v>17</v>
      </c>
      <c r="B21" s="307" t="s">
        <v>137</v>
      </c>
      <c r="C21" s="310" t="s">
        <v>886</v>
      </c>
      <c r="D21" s="308">
        <v>280</v>
      </c>
      <c r="E21" s="211" t="s">
        <v>138</v>
      </c>
      <c r="F21" s="211" t="s">
        <v>146</v>
      </c>
      <c r="G21" s="309" t="s">
        <v>887</v>
      </c>
      <c r="H21" s="211" t="s">
        <v>59</v>
      </c>
      <c r="I21" s="211">
        <v>17</v>
      </c>
      <c r="J21" s="332">
        <v>17</v>
      </c>
      <c r="K21" s="73" t="str">
        <f t="shared" si="0"/>
        <v>맞음</v>
      </c>
    </row>
    <row r="22" spans="1:11" s="306" customFormat="1" ht="54" customHeight="1">
      <c r="A22" s="331">
        <v>18</v>
      </c>
      <c r="B22" s="307" t="s">
        <v>137</v>
      </c>
      <c r="C22" s="310" t="s">
        <v>148</v>
      </c>
      <c r="D22" s="312">
        <v>135</v>
      </c>
      <c r="E22" s="211" t="s">
        <v>138</v>
      </c>
      <c r="F22" s="211" t="s">
        <v>888</v>
      </c>
      <c r="G22" s="309" t="s">
        <v>889</v>
      </c>
      <c r="H22" s="211" t="s">
        <v>59</v>
      </c>
      <c r="I22" s="311">
        <v>18</v>
      </c>
      <c r="J22" s="333">
        <v>18</v>
      </c>
      <c r="K22" s="73" t="str">
        <f t="shared" si="0"/>
        <v>맞음</v>
      </c>
    </row>
    <row r="23" spans="1:11" s="306" customFormat="1" ht="61.5" customHeight="1">
      <c r="A23" s="331">
        <v>19</v>
      </c>
      <c r="B23" s="307" t="s">
        <v>137</v>
      </c>
      <c r="C23" s="310" t="s">
        <v>890</v>
      </c>
      <c r="D23" s="308">
        <v>448</v>
      </c>
      <c r="E23" s="210" t="s">
        <v>870</v>
      </c>
      <c r="F23" s="210" t="s">
        <v>891</v>
      </c>
      <c r="G23" s="208" t="s">
        <v>892</v>
      </c>
      <c r="H23" s="211" t="s">
        <v>59</v>
      </c>
      <c r="I23" s="211">
        <v>19</v>
      </c>
      <c r="J23" s="332">
        <v>19</v>
      </c>
      <c r="K23" s="73" t="str">
        <f t="shared" si="0"/>
        <v>맞음</v>
      </c>
    </row>
    <row r="24" spans="1:11" s="306" customFormat="1" ht="54" customHeight="1">
      <c r="A24" s="331">
        <v>20</v>
      </c>
      <c r="B24" s="307" t="s">
        <v>137</v>
      </c>
      <c r="C24" s="310" t="s">
        <v>893</v>
      </c>
      <c r="D24" s="308">
        <v>325</v>
      </c>
      <c r="E24" s="210" t="s">
        <v>859</v>
      </c>
      <c r="F24" s="210" t="s">
        <v>877</v>
      </c>
      <c r="G24" s="309" t="s">
        <v>894</v>
      </c>
      <c r="H24" s="211" t="s">
        <v>59</v>
      </c>
      <c r="I24" s="311">
        <v>20</v>
      </c>
      <c r="J24" s="333">
        <v>20</v>
      </c>
      <c r="K24" s="73" t="str">
        <f t="shared" si="0"/>
        <v>맞음</v>
      </c>
    </row>
    <row r="25" spans="1:11" s="306" customFormat="1" ht="66.75" customHeight="1" thickBot="1">
      <c r="A25" s="336">
        <v>21</v>
      </c>
      <c r="B25" s="351" t="s">
        <v>137</v>
      </c>
      <c r="C25" s="352" t="s">
        <v>895</v>
      </c>
      <c r="D25" s="353">
        <v>100</v>
      </c>
      <c r="E25" s="190" t="s">
        <v>896</v>
      </c>
      <c r="F25" s="190" t="s">
        <v>75</v>
      </c>
      <c r="G25" s="354" t="s">
        <v>897</v>
      </c>
      <c r="H25" s="190" t="s">
        <v>59</v>
      </c>
      <c r="I25" s="190">
        <v>21</v>
      </c>
      <c r="J25" s="359">
        <v>21</v>
      </c>
      <c r="K25" s="73" t="str">
        <f t="shared" si="0"/>
        <v>맞음</v>
      </c>
    </row>
    <row r="26" spans="1:11" s="306" customFormat="1" ht="54" customHeight="1">
      <c r="A26" s="345">
        <v>22</v>
      </c>
      <c r="B26" s="346" t="s">
        <v>137</v>
      </c>
      <c r="C26" s="347" t="s">
        <v>898</v>
      </c>
      <c r="D26" s="360">
        <v>87.5</v>
      </c>
      <c r="E26" s="187" t="s">
        <v>138</v>
      </c>
      <c r="F26" s="187" t="s">
        <v>142</v>
      </c>
      <c r="G26" s="349" t="s">
        <v>899</v>
      </c>
      <c r="H26" s="187" t="s">
        <v>59</v>
      </c>
      <c r="I26" s="357">
        <v>22</v>
      </c>
      <c r="J26" s="358">
        <v>22</v>
      </c>
      <c r="K26" s="73" t="str">
        <f t="shared" si="0"/>
        <v>맞음</v>
      </c>
    </row>
    <row r="27" spans="1:11" s="306" customFormat="1" ht="54" customHeight="1">
      <c r="A27" s="331">
        <v>23</v>
      </c>
      <c r="B27" s="307" t="s">
        <v>137</v>
      </c>
      <c r="C27" s="310" t="s">
        <v>981</v>
      </c>
      <c r="D27" s="308">
        <v>100</v>
      </c>
      <c r="E27" s="210" t="s">
        <v>138</v>
      </c>
      <c r="F27" s="210" t="s">
        <v>866</v>
      </c>
      <c r="G27" s="309" t="s">
        <v>900</v>
      </c>
      <c r="H27" s="211" t="s">
        <v>59</v>
      </c>
      <c r="I27" s="211">
        <v>23</v>
      </c>
      <c r="J27" s="332">
        <v>23</v>
      </c>
      <c r="K27" s="73" t="str">
        <f t="shared" si="0"/>
        <v>맞음</v>
      </c>
    </row>
    <row r="28" spans="1:11" s="306" customFormat="1" ht="48.75" customHeight="1">
      <c r="A28" s="331">
        <v>24</v>
      </c>
      <c r="B28" s="307" t="s">
        <v>137</v>
      </c>
      <c r="C28" s="310" t="s">
        <v>901</v>
      </c>
      <c r="D28" s="308">
        <v>45</v>
      </c>
      <c r="E28" s="211" t="s">
        <v>138</v>
      </c>
      <c r="F28" s="211" t="s">
        <v>902</v>
      </c>
      <c r="G28" s="309" t="s">
        <v>903</v>
      </c>
      <c r="H28" s="211" t="s">
        <v>59</v>
      </c>
      <c r="I28" s="311">
        <v>24</v>
      </c>
      <c r="J28" s="333">
        <v>24</v>
      </c>
      <c r="K28" s="73" t="str">
        <f t="shared" si="0"/>
        <v>맞음</v>
      </c>
    </row>
    <row r="29" spans="1:11" s="306" customFormat="1" ht="54" customHeight="1">
      <c r="A29" s="331">
        <v>25</v>
      </c>
      <c r="B29" s="307" t="s">
        <v>137</v>
      </c>
      <c r="C29" s="310" t="s">
        <v>904</v>
      </c>
      <c r="D29" s="312">
        <v>105.5</v>
      </c>
      <c r="E29" s="211" t="s">
        <v>138</v>
      </c>
      <c r="F29" s="211" t="s">
        <v>146</v>
      </c>
      <c r="G29" s="309" t="s">
        <v>905</v>
      </c>
      <c r="H29" s="211" t="s">
        <v>59</v>
      </c>
      <c r="I29" s="211">
        <v>25</v>
      </c>
      <c r="J29" s="332">
        <v>25</v>
      </c>
      <c r="K29" s="73" t="str">
        <f t="shared" si="0"/>
        <v>맞음</v>
      </c>
    </row>
    <row r="30" spans="1:11" s="306" customFormat="1" ht="54" customHeight="1">
      <c r="A30" s="331">
        <v>26</v>
      </c>
      <c r="B30" s="307" t="s">
        <v>137</v>
      </c>
      <c r="C30" s="310" t="s">
        <v>906</v>
      </c>
      <c r="D30" s="308">
        <v>70</v>
      </c>
      <c r="E30" s="211" t="s">
        <v>140</v>
      </c>
      <c r="F30" s="211" t="s">
        <v>907</v>
      </c>
      <c r="G30" s="309" t="s">
        <v>908</v>
      </c>
      <c r="H30" s="211" t="s">
        <v>59</v>
      </c>
      <c r="I30" s="311">
        <v>26</v>
      </c>
      <c r="J30" s="333">
        <v>26</v>
      </c>
      <c r="K30" s="73" t="str">
        <f t="shared" si="0"/>
        <v>맞음</v>
      </c>
    </row>
    <row r="31" spans="1:11" s="306" customFormat="1" ht="45.75" customHeight="1">
      <c r="A31" s="331">
        <v>27</v>
      </c>
      <c r="B31" s="307" t="s">
        <v>137</v>
      </c>
      <c r="C31" s="310" t="s">
        <v>909</v>
      </c>
      <c r="D31" s="308">
        <v>100</v>
      </c>
      <c r="E31" s="313" t="s">
        <v>910</v>
      </c>
      <c r="F31" s="211" t="s">
        <v>49</v>
      </c>
      <c r="G31" s="309" t="s">
        <v>911</v>
      </c>
      <c r="H31" s="211" t="s">
        <v>59</v>
      </c>
      <c r="I31" s="314">
        <v>1</v>
      </c>
      <c r="J31" s="334">
        <v>1</v>
      </c>
      <c r="K31" s="73" t="str">
        <f t="shared" si="0"/>
        <v>맞음</v>
      </c>
    </row>
    <row r="32" spans="1:11" s="306" customFormat="1" ht="45.75" customHeight="1">
      <c r="A32" s="331">
        <v>28</v>
      </c>
      <c r="B32" s="307" t="s">
        <v>137</v>
      </c>
      <c r="C32" s="310" t="s">
        <v>912</v>
      </c>
      <c r="D32" s="308">
        <v>50</v>
      </c>
      <c r="E32" s="313" t="s">
        <v>910</v>
      </c>
      <c r="F32" s="211" t="s">
        <v>49</v>
      </c>
      <c r="G32" s="309" t="s">
        <v>913</v>
      </c>
      <c r="H32" s="211" t="s">
        <v>59</v>
      </c>
      <c r="I32" s="314">
        <v>2</v>
      </c>
      <c r="J32" s="334">
        <v>2</v>
      </c>
      <c r="K32" s="73" t="str">
        <f t="shared" si="0"/>
        <v>맞음</v>
      </c>
    </row>
    <row r="33" spans="1:11" s="306" customFormat="1" ht="45.75" customHeight="1">
      <c r="A33" s="331">
        <v>29</v>
      </c>
      <c r="B33" s="307" t="s">
        <v>137</v>
      </c>
      <c r="C33" s="310" t="s">
        <v>914</v>
      </c>
      <c r="D33" s="308">
        <v>40</v>
      </c>
      <c r="E33" s="313" t="s">
        <v>910</v>
      </c>
      <c r="F33" s="211" t="s">
        <v>49</v>
      </c>
      <c r="G33" s="309" t="s">
        <v>915</v>
      </c>
      <c r="H33" s="211" t="s">
        <v>59</v>
      </c>
      <c r="I33" s="314">
        <v>3</v>
      </c>
      <c r="J33" s="334">
        <v>3</v>
      </c>
      <c r="K33" s="73" t="str">
        <f t="shared" si="0"/>
        <v>맞음</v>
      </c>
    </row>
    <row r="34" spans="1:11" s="306" customFormat="1" ht="45.75" customHeight="1" thickBot="1">
      <c r="A34" s="336">
        <v>30</v>
      </c>
      <c r="B34" s="351" t="s">
        <v>137</v>
      </c>
      <c r="C34" s="352" t="s">
        <v>916</v>
      </c>
      <c r="D34" s="353">
        <v>30</v>
      </c>
      <c r="E34" s="369" t="s">
        <v>910</v>
      </c>
      <c r="F34" s="190" t="s">
        <v>49</v>
      </c>
      <c r="G34" s="354" t="s">
        <v>917</v>
      </c>
      <c r="H34" s="190" t="s">
        <v>59</v>
      </c>
      <c r="I34" s="370">
        <v>4</v>
      </c>
      <c r="J34" s="371">
        <v>4</v>
      </c>
      <c r="K34" s="73" t="str">
        <f t="shared" si="0"/>
        <v>맞음</v>
      </c>
    </row>
    <row r="35" spans="1:11" s="306" customFormat="1" ht="41.25" customHeight="1">
      <c r="A35" s="345">
        <v>31</v>
      </c>
      <c r="B35" s="361" t="s">
        <v>149</v>
      </c>
      <c r="C35" s="362" t="s">
        <v>982</v>
      </c>
      <c r="D35" s="363">
        <v>100</v>
      </c>
      <c r="E35" s="364" t="s">
        <v>910</v>
      </c>
      <c r="F35" s="365" t="s">
        <v>918</v>
      </c>
      <c r="G35" s="366" t="s">
        <v>919</v>
      </c>
      <c r="H35" s="187" t="s">
        <v>59</v>
      </c>
      <c r="I35" s="367">
        <v>1</v>
      </c>
      <c r="J35" s="368">
        <v>1</v>
      </c>
      <c r="K35" s="73" t="str">
        <f t="shared" si="0"/>
        <v>맞음</v>
      </c>
    </row>
    <row r="36" spans="1:11" s="306" customFormat="1" ht="48.75" customHeight="1">
      <c r="A36" s="331">
        <v>32</v>
      </c>
      <c r="B36" s="315" t="s">
        <v>149</v>
      </c>
      <c r="C36" s="316" t="s">
        <v>920</v>
      </c>
      <c r="D36" s="317">
        <v>48</v>
      </c>
      <c r="E36" s="320" t="s">
        <v>921</v>
      </c>
      <c r="F36" s="318" t="s">
        <v>922</v>
      </c>
      <c r="G36" s="319" t="s">
        <v>923</v>
      </c>
      <c r="H36" s="211" t="s">
        <v>59</v>
      </c>
      <c r="I36" s="314">
        <v>2</v>
      </c>
      <c r="J36" s="334">
        <v>2</v>
      </c>
      <c r="K36" s="73" t="str">
        <f t="shared" si="0"/>
        <v>맞음</v>
      </c>
    </row>
    <row r="37" spans="1:11" s="306" customFormat="1" ht="49.5" customHeight="1">
      <c r="A37" s="331">
        <v>33</v>
      </c>
      <c r="B37" s="315" t="s">
        <v>149</v>
      </c>
      <c r="C37" s="321" t="s">
        <v>983</v>
      </c>
      <c r="D37" s="322">
        <v>300</v>
      </c>
      <c r="E37" s="320" t="s">
        <v>921</v>
      </c>
      <c r="F37" s="320" t="s">
        <v>924</v>
      </c>
      <c r="G37" s="323" t="s">
        <v>925</v>
      </c>
      <c r="H37" s="211" t="s">
        <v>59</v>
      </c>
      <c r="I37" s="314">
        <v>3</v>
      </c>
      <c r="J37" s="334">
        <v>3</v>
      </c>
      <c r="K37" s="73" t="str">
        <f t="shared" si="0"/>
        <v>맞음</v>
      </c>
    </row>
    <row r="38" spans="1:11" s="306" customFormat="1" ht="36.75" customHeight="1">
      <c r="A38" s="331">
        <v>34</v>
      </c>
      <c r="B38" s="315" t="s">
        <v>149</v>
      </c>
      <c r="C38" s="321" t="s">
        <v>926</v>
      </c>
      <c r="D38" s="322">
        <v>40</v>
      </c>
      <c r="E38" s="320" t="s">
        <v>921</v>
      </c>
      <c r="F38" s="324" t="s">
        <v>927</v>
      </c>
      <c r="G38" s="323" t="s">
        <v>928</v>
      </c>
      <c r="H38" s="211" t="s">
        <v>59</v>
      </c>
      <c r="I38" s="314">
        <v>4</v>
      </c>
      <c r="J38" s="334">
        <v>4</v>
      </c>
      <c r="K38" s="73" t="str">
        <f t="shared" si="0"/>
        <v>맞음</v>
      </c>
    </row>
    <row r="39" spans="1:11" s="306" customFormat="1" ht="81.75" customHeight="1">
      <c r="A39" s="331">
        <v>35</v>
      </c>
      <c r="B39" s="315" t="s">
        <v>150</v>
      </c>
      <c r="C39" s="325" t="s">
        <v>929</v>
      </c>
      <c r="D39" s="209">
        <v>50</v>
      </c>
      <c r="E39" s="320" t="s">
        <v>921</v>
      </c>
      <c r="F39" s="211" t="s">
        <v>60</v>
      </c>
      <c r="G39" s="208" t="s">
        <v>984</v>
      </c>
      <c r="H39" s="211" t="s">
        <v>59</v>
      </c>
      <c r="I39" s="314">
        <v>1</v>
      </c>
      <c r="J39" s="334">
        <v>1</v>
      </c>
      <c r="K39" s="73" t="str">
        <f t="shared" si="0"/>
        <v>맞음</v>
      </c>
    </row>
    <row r="40" spans="1:11" s="306" customFormat="1" ht="81.75" customHeight="1">
      <c r="A40" s="331">
        <v>36</v>
      </c>
      <c r="B40" s="315" t="s">
        <v>150</v>
      </c>
      <c r="C40" s="325" t="s">
        <v>930</v>
      </c>
      <c r="D40" s="209">
        <v>40</v>
      </c>
      <c r="E40" s="320" t="s">
        <v>921</v>
      </c>
      <c r="F40" s="211" t="s">
        <v>60</v>
      </c>
      <c r="G40" s="208" t="s">
        <v>985</v>
      </c>
      <c r="H40" s="211" t="s">
        <v>59</v>
      </c>
      <c r="I40" s="314">
        <v>2</v>
      </c>
      <c r="J40" s="334">
        <v>2</v>
      </c>
      <c r="K40" s="73" t="str">
        <f t="shared" si="0"/>
        <v>맞음</v>
      </c>
    </row>
    <row r="41" spans="1:11" s="306" customFormat="1" ht="107.25" customHeight="1" thickBot="1">
      <c r="A41" s="336">
        <v>37</v>
      </c>
      <c r="B41" s="337" t="s">
        <v>150</v>
      </c>
      <c r="C41" s="374" t="s">
        <v>931</v>
      </c>
      <c r="D41" s="189">
        <v>115</v>
      </c>
      <c r="E41" s="340" t="s">
        <v>921</v>
      </c>
      <c r="F41" s="190" t="s">
        <v>932</v>
      </c>
      <c r="G41" s="188" t="s">
        <v>986</v>
      </c>
      <c r="H41" s="190" t="s">
        <v>59</v>
      </c>
      <c r="I41" s="370">
        <v>3</v>
      </c>
      <c r="J41" s="371">
        <v>3</v>
      </c>
      <c r="K41" s="73" t="str">
        <f t="shared" si="0"/>
        <v>맞음</v>
      </c>
    </row>
    <row r="42" spans="1:11" s="306" customFormat="1" ht="78" customHeight="1">
      <c r="A42" s="345">
        <v>38</v>
      </c>
      <c r="B42" s="361" t="s">
        <v>150</v>
      </c>
      <c r="C42" s="372" t="s">
        <v>933</v>
      </c>
      <c r="D42" s="186">
        <v>100</v>
      </c>
      <c r="E42" s="373" t="s">
        <v>921</v>
      </c>
      <c r="F42" s="187" t="s">
        <v>934</v>
      </c>
      <c r="G42" s="185" t="s">
        <v>987</v>
      </c>
      <c r="H42" s="187" t="s">
        <v>59</v>
      </c>
      <c r="I42" s="367">
        <v>4</v>
      </c>
      <c r="J42" s="368">
        <v>4</v>
      </c>
      <c r="K42" s="73" t="str">
        <f t="shared" si="0"/>
        <v>맞음</v>
      </c>
    </row>
    <row r="43" spans="1:11" s="306" customFormat="1" ht="208.5" customHeight="1">
      <c r="A43" s="331">
        <v>39</v>
      </c>
      <c r="B43" s="315" t="s">
        <v>150</v>
      </c>
      <c r="C43" s="325" t="s">
        <v>935</v>
      </c>
      <c r="D43" s="209">
        <v>118</v>
      </c>
      <c r="E43" s="320" t="s">
        <v>921</v>
      </c>
      <c r="F43" s="211" t="s">
        <v>936</v>
      </c>
      <c r="G43" s="326" t="s">
        <v>988</v>
      </c>
      <c r="H43" s="211" t="s">
        <v>59</v>
      </c>
      <c r="I43" s="314">
        <v>5</v>
      </c>
      <c r="J43" s="334">
        <v>5</v>
      </c>
      <c r="K43" s="73" t="str">
        <f t="shared" si="0"/>
        <v>맞음</v>
      </c>
    </row>
    <row r="44" spans="1:11" s="306" customFormat="1" ht="91.5" customHeight="1">
      <c r="A44" s="331">
        <v>40</v>
      </c>
      <c r="B44" s="315" t="s">
        <v>150</v>
      </c>
      <c r="C44" s="325" t="s">
        <v>937</v>
      </c>
      <c r="D44" s="209">
        <v>45</v>
      </c>
      <c r="E44" s="320" t="s">
        <v>921</v>
      </c>
      <c r="F44" s="211" t="s">
        <v>972</v>
      </c>
      <c r="G44" s="326" t="s">
        <v>989</v>
      </c>
      <c r="H44" s="211" t="s">
        <v>59</v>
      </c>
      <c r="I44" s="314">
        <v>6</v>
      </c>
      <c r="J44" s="334">
        <v>6</v>
      </c>
      <c r="K44" s="73" t="str">
        <f t="shared" si="0"/>
        <v>맞음</v>
      </c>
    </row>
    <row r="45" spans="1:11" s="306" customFormat="1" ht="66.75" customHeight="1" thickBot="1">
      <c r="A45" s="336">
        <v>41</v>
      </c>
      <c r="B45" s="337" t="s">
        <v>150</v>
      </c>
      <c r="C45" s="374" t="s">
        <v>938</v>
      </c>
      <c r="D45" s="189">
        <v>50</v>
      </c>
      <c r="E45" s="190" t="s">
        <v>939</v>
      </c>
      <c r="F45" s="190" t="s">
        <v>973</v>
      </c>
      <c r="G45" s="188" t="s">
        <v>990</v>
      </c>
      <c r="H45" s="190" t="s">
        <v>59</v>
      </c>
      <c r="I45" s="370">
        <v>7</v>
      </c>
      <c r="J45" s="371">
        <v>7</v>
      </c>
      <c r="K45" s="73" t="str">
        <f t="shared" si="0"/>
        <v>맞음</v>
      </c>
    </row>
    <row r="46" spans="1:11" s="306" customFormat="1" ht="108" customHeight="1">
      <c r="A46" s="345">
        <v>42</v>
      </c>
      <c r="B46" s="361" t="s">
        <v>150</v>
      </c>
      <c r="C46" s="372" t="s">
        <v>940</v>
      </c>
      <c r="D46" s="186">
        <v>150</v>
      </c>
      <c r="E46" s="373" t="s">
        <v>921</v>
      </c>
      <c r="F46" s="187" t="s">
        <v>974</v>
      </c>
      <c r="G46" s="185" t="s">
        <v>991</v>
      </c>
      <c r="H46" s="187" t="s">
        <v>59</v>
      </c>
      <c r="I46" s="367">
        <v>8</v>
      </c>
      <c r="J46" s="368">
        <v>8</v>
      </c>
      <c r="K46" s="73" t="str">
        <f t="shared" si="0"/>
        <v>맞음</v>
      </c>
    </row>
    <row r="47" spans="1:11" s="306" customFormat="1" ht="112.5" customHeight="1">
      <c r="A47" s="331">
        <v>43</v>
      </c>
      <c r="B47" s="315" t="s">
        <v>150</v>
      </c>
      <c r="C47" s="325" t="s">
        <v>941</v>
      </c>
      <c r="D47" s="209">
        <v>100</v>
      </c>
      <c r="E47" s="211" t="s">
        <v>942</v>
      </c>
      <c r="F47" s="211" t="s">
        <v>975</v>
      </c>
      <c r="G47" s="326" t="s">
        <v>992</v>
      </c>
      <c r="H47" s="211" t="s">
        <v>59</v>
      </c>
      <c r="I47" s="314">
        <v>9</v>
      </c>
      <c r="J47" s="334">
        <v>9</v>
      </c>
      <c r="K47" s="73" t="str">
        <f t="shared" si="0"/>
        <v>맞음</v>
      </c>
    </row>
    <row r="48" spans="1:11" s="306" customFormat="1" ht="64.5" customHeight="1">
      <c r="A48" s="331">
        <v>44</v>
      </c>
      <c r="B48" s="315" t="s">
        <v>150</v>
      </c>
      <c r="C48" s="325" t="s">
        <v>943</v>
      </c>
      <c r="D48" s="209">
        <v>83</v>
      </c>
      <c r="E48" s="320" t="s">
        <v>921</v>
      </c>
      <c r="F48" s="211" t="s">
        <v>944</v>
      </c>
      <c r="G48" s="326" t="s">
        <v>993</v>
      </c>
      <c r="H48" s="211" t="s">
        <v>59</v>
      </c>
      <c r="I48" s="314">
        <v>10</v>
      </c>
      <c r="J48" s="334">
        <v>10</v>
      </c>
      <c r="K48" s="73" t="str">
        <f t="shared" si="0"/>
        <v>맞음</v>
      </c>
    </row>
    <row r="49" spans="1:11" s="306" customFormat="1" ht="101.25" customHeight="1">
      <c r="A49" s="331">
        <v>45</v>
      </c>
      <c r="B49" s="315" t="s">
        <v>150</v>
      </c>
      <c r="C49" s="325" t="s">
        <v>945</v>
      </c>
      <c r="D49" s="209">
        <v>150</v>
      </c>
      <c r="E49" s="210" t="s">
        <v>946</v>
      </c>
      <c r="F49" s="210" t="s">
        <v>947</v>
      </c>
      <c r="G49" s="208" t="s">
        <v>948</v>
      </c>
      <c r="H49" s="211" t="s">
        <v>59</v>
      </c>
      <c r="I49" s="327">
        <v>1</v>
      </c>
      <c r="J49" s="335">
        <v>1</v>
      </c>
      <c r="K49" s="73" t="str">
        <f t="shared" si="0"/>
        <v>맞음</v>
      </c>
    </row>
    <row r="50" spans="1:11" s="306" customFormat="1" ht="60.75" customHeight="1" thickBot="1">
      <c r="A50" s="336">
        <v>46</v>
      </c>
      <c r="B50" s="337" t="s">
        <v>151</v>
      </c>
      <c r="C50" s="338" t="s">
        <v>949</v>
      </c>
      <c r="D50" s="381">
        <v>127.5</v>
      </c>
      <c r="E50" s="341" t="s">
        <v>950</v>
      </c>
      <c r="F50" s="341" t="s">
        <v>152</v>
      </c>
      <c r="G50" s="342" t="s">
        <v>951</v>
      </c>
      <c r="H50" s="190" t="s">
        <v>59</v>
      </c>
      <c r="I50" s="343">
        <v>1</v>
      </c>
      <c r="J50" s="344">
        <v>1</v>
      </c>
      <c r="K50" s="73" t="str">
        <f t="shared" si="0"/>
        <v>맞음</v>
      </c>
    </row>
    <row r="51" spans="1:11" s="306" customFormat="1" ht="47.25" customHeight="1">
      <c r="A51" s="345">
        <v>47</v>
      </c>
      <c r="B51" s="361" t="s">
        <v>151</v>
      </c>
      <c r="C51" s="375" t="s">
        <v>994</v>
      </c>
      <c r="D51" s="376">
        <v>100</v>
      </c>
      <c r="E51" s="377" t="s">
        <v>950</v>
      </c>
      <c r="F51" s="377" t="s">
        <v>82</v>
      </c>
      <c r="G51" s="378" t="s">
        <v>952</v>
      </c>
      <c r="H51" s="187" t="s">
        <v>59</v>
      </c>
      <c r="I51" s="379">
        <v>2</v>
      </c>
      <c r="J51" s="380">
        <v>2</v>
      </c>
      <c r="K51" s="73" t="str">
        <f t="shared" si="0"/>
        <v>맞음</v>
      </c>
    </row>
    <row r="52" spans="1:11" s="306" customFormat="1" ht="47.25" customHeight="1">
      <c r="A52" s="331">
        <v>48</v>
      </c>
      <c r="B52" s="315" t="s">
        <v>151</v>
      </c>
      <c r="C52" s="328" t="s">
        <v>153</v>
      </c>
      <c r="D52" s="330">
        <v>57</v>
      </c>
      <c r="E52" s="324" t="s">
        <v>950</v>
      </c>
      <c r="F52" s="324" t="s">
        <v>953</v>
      </c>
      <c r="G52" s="323" t="s">
        <v>954</v>
      </c>
      <c r="H52" s="211" t="s">
        <v>59</v>
      </c>
      <c r="I52" s="327">
        <v>3</v>
      </c>
      <c r="J52" s="335">
        <v>3</v>
      </c>
      <c r="K52" s="73" t="str">
        <f t="shared" si="0"/>
        <v>맞음</v>
      </c>
    </row>
    <row r="53" spans="1:11" s="306" customFormat="1" ht="47.25" customHeight="1">
      <c r="A53" s="331">
        <v>49</v>
      </c>
      <c r="B53" s="315" t="s">
        <v>151</v>
      </c>
      <c r="C53" s="328" t="s">
        <v>955</v>
      </c>
      <c r="D53" s="330">
        <v>40</v>
      </c>
      <c r="E53" s="320" t="s">
        <v>921</v>
      </c>
      <c r="F53" s="324" t="s">
        <v>956</v>
      </c>
      <c r="G53" s="323" t="s">
        <v>957</v>
      </c>
      <c r="H53" s="211" t="s">
        <v>59</v>
      </c>
      <c r="I53" s="327">
        <v>4</v>
      </c>
      <c r="J53" s="335">
        <v>4</v>
      </c>
      <c r="K53" s="73" t="str">
        <f t="shared" si="0"/>
        <v>맞음</v>
      </c>
    </row>
    <row r="54" spans="1:11" ht="47.25" customHeight="1">
      <c r="A54" s="331">
        <v>50</v>
      </c>
      <c r="B54" s="315" t="s">
        <v>151</v>
      </c>
      <c r="C54" s="328" t="s">
        <v>958</v>
      </c>
      <c r="D54" s="330">
        <v>42</v>
      </c>
      <c r="E54" s="324" t="s">
        <v>950</v>
      </c>
      <c r="F54" s="324" t="s">
        <v>959</v>
      </c>
      <c r="G54" s="323" t="s">
        <v>960</v>
      </c>
      <c r="H54" s="211" t="s">
        <v>59</v>
      </c>
      <c r="I54" s="327">
        <v>5</v>
      </c>
      <c r="J54" s="335">
        <v>5</v>
      </c>
      <c r="K54" s="73" t="str">
        <f t="shared" si="0"/>
        <v>맞음</v>
      </c>
    </row>
    <row r="55" spans="1:11" ht="47.25" customHeight="1">
      <c r="A55" s="331">
        <v>51</v>
      </c>
      <c r="B55" s="315" t="s">
        <v>151</v>
      </c>
      <c r="C55" s="328" t="s">
        <v>995</v>
      </c>
      <c r="D55" s="330">
        <v>42</v>
      </c>
      <c r="E55" s="324" t="s">
        <v>950</v>
      </c>
      <c r="F55" s="324" t="s">
        <v>147</v>
      </c>
      <c r="G55" s="323" t="s">
        <v>961</v>
      </c>
      <c r="H55" s="211" t="s">
        <v>59</v>
      </c>
      <c r="I55" s="327">
        <v>6</v>
      </c>
      <c r="J55" s="335">
        <v>6</v>
      </c>
      <c r="K55" s="73" t="str">
        <f t="shared" si="0"/>
        <v>맞음</v>
      </c>
    </row>
    <row r="56" spans="1:11" ht="47.25" customHeight="1">
      <c r="A56" s="331">
        <v>52</v>
      </c>
      <c r="B56" s="315" t="s">
        <v>151</v>
      </c>
      <c r="C56" s="328" t="s">
        <v>996</v>
      </c>
      <c r="D56" s="330">
        <v>100</v>
      </c>
      <c r="E56" s="320" t="s">
        <v>921</v>
      </c>
      <c r="F56" s="324" t="s">
        <v>962</v>
      </c>
      <c r="G56" s="323" t="s">
        <v>963</v>
      </c>
      <c r="H56" s="211" t="s">
        <v>59</v>
      </c>
      <c r="I56" s="327">
        <v>7</v>
      </c>
      <c r="J56" s="335">
        <v>7</v>
      </c>
      <c r="K56" s="73" t="str">
        <f t="shared" si="0"/>
        <v>맞음</v>
      </c>
    </row>
    <row r="57" spans="1:11" ht="47.25" customHeight="1">
      <c r="A57" s="331">
        <v>53</v>
      </c>
      <c r="B57" s="315" t="s">
        <v>151</v>
      </c>
      <c r="C57" s="328" t="s">
        <v>997</v>
      </c>
      <c r="D57" s="330">
        <v>45</v>
      </c>
      <c r="E57" s="320" t="s">
        <v>921</v>
      </c>
      <c r="F57" s="320" t="s">
        <v>964</v>
      </c>
      <c r="G57" s="329" t="s">
        <v>965</v>
      </c>
      <c r="H57" s="211" t="s">
        <v>59</v>
      </c>
      <c r="I57" s="327">
        <v>8</v>
      </c>
      <c r="J57" s="335">
        <v>8</v>
      </c>
      <c r="K57" s="73" t="str">
        <f t="shared" si="0"/>
        <v>맞음</v>
      </c>
    </row>
    <row r="58" spans="1:11" ht="59.25" customHeight="1">
      <c r="A58" s="331">
        <v>54</v>
      </c>
      <c r="B58" s="315" t="s">
        <v>151</v>
      </c>
      <c r="C58" s="328" t="s">
        <v>966</v>
      </c>
      <c r="D58" s="330">
        <v>200</v>
      </c>
      <c r="E58" s="320" t="s">
        <v>967</v>
      </c>
      <c r="F58" s="320" t="s">
        <v>75</v>
      </c>
      <c r="G58" s="323" t="s">
        <v>968</v>
      </c>
      <c r="H58" s="211" t="s">
        <v>59</v>
      </c>
      <c r="I58" s="327">
        <v>9</v>
      </c>
      <c r="J58" s="335">
        <v>9</v>
      </c>
      <c r="K58" s="73" t="str">
        <f t="shared" si="0"/>
        <v>맞음</v>
      </c>
    </row>
    <row r="59" spans="1:11" ht="47.25" customHeight="1" thickBot="1">
      <c r="A59" s="336">
        <v>55</v>
      </c>
      <c r="B59" s="337" t="s">
        <v>151</v>
      </c>
      <c r="C59" s="338" t="s">
        <v>969</v>
      </c>
      <c r="D59" s="339">
        <v>44</v>
      </c>
      <c r="E59" s="340" t="s">
        <v>921</v>
      </c>
      <c r="F59" s="341" t="s">
        <v>970</v>
      </c>
      <c r="G59" s="342" t="s">
        <v>971</v>
      </c>
      <c r="H59" s="190" t="s">
        <v>59</v>
      </c>
      <c r="I59" s="343">
        <v>10</v>
      </c>
      <c r="J59" s="344">
        <v>10</v>
      </c>
      <c r="K59" s="73" t="str">
        <f t="shared" si="0"/>
        <v>맞음</v>
      </c>
    </row>
  </sheetData>
  <sheetProtection formatColumns="0" formatRows="0" selectLockedCells="1" selectUnlockedCells="1"/>
  <mergeCells count="3">
    <mergeCell ref="A1:J1"/>
    <mergeCell ref="A2:C2"/>
    <mergeCell ref="H2:J2"/>
  </mergeCells>
  <phoneticPr fontId="2" type="noConversion"/>
  <pageMargins left="0.31496062992125984" right="0.31496062992125984" top="0.70866141732283472" bottom="0.47244094488188981" header="0.49" footer="0.23622047244094491"/>
  <pageSetup paperSize="9" firstPageNumber="49" orientation="landscape" useFirstPageNumber="1" r:id="rId1"/>
  <headerFooter differentOddEven="1" alignWithMargins="0">
    <oddFooter>&amp;C&amp;10- &amp;P -</oddFooter>
    <evenHeader>&amp;C&amp;10- &amp;P -</evenHeader>
  </headerFooter>
</worksheet>
</file>

<file path=xl/worksheets/sheet18.xml><?xml version="1.0" encoding="utf-8"?>
<worksheet xmlns="http://schemas.openxmlformats.org/spreadsheetml/2006/main" xmlns:r="http://schemas.openxmlformats.org/officeDocument/2006/relationships">
  <sheetPr>
    <tabColor rgb="FF00B050"/>
  </sheetPr>
  <dimension ref="A2:K22"/>
  <sheetViews>
    <sheetView view="pageBreakPreview" zoomScale="85" zoomScaleNormal="100" workbookViewId="0">
      <selection activeCell="A17" sqref="A17"/>
    </sheetView>
  </sheetViews>
  <sheetFormatPr defaultRowHeight="16.5"/>
  <cols>
    <col min="1" max="1" width="15.33203125" style="74" customWidth="1"/>
    <col min="2" max="2" width="1.88671875" style="74" customWidth="1"/>
    <col min="3" max="3" width="3.5546875" style="74" customWidth="1"/>
    <col min="4" max="4" width="30.44140625" style="74" customWidth="1"/>
    <col min="5" max="5" width="3" style="74" customWidth="1"/>
    <col min="6" max="6" width="10.21875" style="74" customWidth="1"/>
    <col min="7" max="8" width="5.44140625" style="74" customWidth="1"/>
    <col min="9" max="9" width="22.109375" style="97" customWidth="1"/>
    <col min="10" max="10" width="15.33203125" style="74" customWidth="1"/>
    <col min="11" max="11" width="11.44140625" style="74" customWidth="1"/>
    <col min="12" max="16384" width="8.88671875" style="74"/>
  </cols>
  <sheetData>
    <row r="2" spans="1:11" ht="7.5" customHeight="1"/>
    <row r="3" spans="1:11" ht="45">
      <c r="A3" s="513" t="s">
        <v>1962</v>
      </c>
      <c r="B3" s="513"/>
      <c r="C3" s="513"/>
      <c r="D3" s="513"/>
      <c r="E3" s="513"/>
      <c r="F3" s="513"/>
      <c r="G3" s="513"/>
      <c r="H3" s="513"/>
      <c r="I3" s="513"/>
      <c r="J3" s="513"/>
      <c r="K3" s="95"/>
    </row>
    <row r="4" spans="1:11" ht="13.5" customHeight="1">
      <c r="A4" s="96"/>
      <c r="B4" s="96"/>
      <c r="C4" s="96"/>
      <c r="D4" s="96"/>
      <c r="E4" s="96"/>
      <c r="F4" s="96"/>
      <c r="G4" s="96"/>
      <c r="H4" s="96"/>
      <c r="I4" s="96"/>
      <c r="J4" s="96"/>
      <c r="K4" s="95"/>
    </row>
    <row r="5" spans="1:11" ht="9.75" customHeight="1" thickBot="1"/>
    <row r="6" spans="1:11" ht="9" customHeight="1">
      <c r="B6" s="98"/>
      <c r="C6" s="99"/>
      <c r="D6" s="99"/>
      <c r="E6" s="99"/>
      <c r="F6" s="99"/>
      <c r="G6" s="99"/>
      <c r="H6" s="99"/>
      <c r="I6" s="100"/>
    </row>
    <row r="7" spans="1:11" s="101" customFormat="1" ht="20.25" customHeight="1">
      <c r="B7" s="102"/>
      <c r="C7" s="103"/>
      <c r="D7" s="104" t="s">
        <v>378</v>
      </c>
      <c r="E7" s="113" t="s">
        <v>379</v>
      </c>
      <c r="F7" s="114">
        <f>SUM(F9:F19)</f>
        <v>372</v>
      </c>
      <c r="G7" s="115" t="s">
        <v>380</v>
      </c>
      <c r="H7" s="115"/>
      <c r="I7" s="116">
        <f>SUM(I9:I19)</f>
        <v>103842.8</v>
      </c>
    </row>
    <row r="8" spans="1:11" ht="7.5" customHeight="1">
      <c r="B8" s="102"/>
      <c r="C8" s="107"/>
      <c r="D8" s="103"/>
      <c r="E8" s="103"/>
      <c r="F8" s="105"/>
      <c r="G8" s="103"/>
      <c r="H8" s="103"/>
      <c r="I8" s="108"/>
    </row>
    <row r="9" spans="1:11" ht="29.25" customHeight="1">
      <c r="B9" s="102"/>
      <c r="C9" s="103" t="s">
        <v>381</v>
      </c>
      <c r="D9" s="109" t="s">
        <v>1963</v>
      </c>
      <c r="E9" s="103" t="s">
        <v>379</v>
      </c>
      <c r="F9" s="105">
        <f>COUNTIF(도시건설분과!$B$5:$B$1000,도시건설분과표지!D9)</f>
        <v>1</v>
      </c>
      <c r="G9" s="103" t="s">
        <v>380</v>
      </c>
      <c r="H9" s="103"/>
      <c r="I9" s="106">
        <f>SUMIF(도시건설분과!$B$5:$B$1000,도시건설분과표지!D9,도시건설분과!$D$5:$D$1000)</f>
        <v>300</v>
      </c>
    </row>
    <row r="10" spans="1:11" ht="29.25" customHeight="1">
      <c r="B10" s="102"/>
      <c r="C10" s="103" t="s">
        <v>381</v>
      </c>
      <c r="D10" s="109" t="s">
        <v>1958</v>
      </c>
      <c r="E10" s="103" t="s">
        <v>379</v>
      </c>
      <c r="F10" s="105">
        <f>COUNTIF(도시건설분과!$B$5:$B$1000,도시건설분과표지!D10)</f>
        <v>178</v>
      </c>
      <c r="G10" s="103" t="s">
        <v>380</v>
      </c>
      <c r="H10" s="103"/>
      <c r="I10" s="106">
        <f>SUMIF(도시건설분과!$B$5:$B$1000,도시건설분과표지!D10,도시건설분과!$D$5:$D$1000)</f>
        <v>13120</v>
      </c>
    </row>
    <row r="11" spans="1:11" s="101" customFormat="1" ht="29.25" customHeight="1">
      <c r="B11" s="102"/>
      <c r="C11" s="103" t="s">
        <v>381</v>
      </c>
      <c r="D11" s="109" t="s">
        <v>1964</v>
      </c>
      <c r="E11" s="103" t="s">
        <v>379</v>
      </c>
      <c r="F11" s="105">
        <f>COUNTIF(도시건설분과!$B$5:$B$1000,도시건설분과표지!D11)</f>
        <v>65</v>
      </c>
      <c r="G11" s="103" t="s">
        <v>380</v>
      </c>
      <c r="H11" s="103"/>
      <c r="I11" s="106">
        <f>SUMIF(도시건설분과!$B$5:$B$1000,도시건설분과표지!D11,도시건설분과!$D$5:$D$1000)</f>
        <v>45337</v>
      </c>
    </row>
    <row r="12" spans="1:11" s="101" customFormat="1" ht="29.25" customHeight="1">
      <c r="B12" s="102"/>
      <c r="C12" s="103" t="s">
        <v>381</v>
      </c>
      <c r="D12" s="109" t="s">
        <v>1965</v>
      </c>
      <c r="E12" s="103" t="s">
        <v>379</v>
      </c>
      <c r="F12" s="105">
        <f>COUNTIF(도시건설분과!$B$5:$B$1000,도시건설분과표지!D12)</f>
        <v>3</v>
      </c>
      <c r="G12" s="103" t="s">
        <v>380</v>
      </c>
      <c r="H12" s="103"/>
      <c r="I12" s="106">
        <f>SUMIF(도시건설분과!$B$5:$B$1000,도시건설분과표지!D12,도시건설분과!$D$5:$D$1000)</f>
        <v>1628</v>
      </c>
    </row>
    <row r="13" spans="1:11" s="101" customFormat="1" ht="29.25" customHeight="1">
      <c r="B13" s="102"/>
      <c r="C13" s="103" t="s">
        <v>381</v>
      </c>
      <c r="D13" s="109" t="s">
        <v>1966</v>
      </c>
      <c r="E13" s="103" t="s">
        <v>379</v>
      </c>
      <c r="F13" s="105">
        <f>COUNTIF(도시건설분과!$B$5:$B$1000,도시건설분과표지!D13)</f>
        <v>6</v>
      </c>
      <c r="G13" s="103" t="s">
        <v>380</v>
      </c>
      <c r="H13" s="103"/>
      <c r="I13" s="106">
        <f>SUMIF(도시건설분과!$B$5:$B$1000,도시건설분과표지!D13,도시건설분과!$D$5:$D$1000)</f>
        <v>901</v>
      </c>
    </row>
    <row r="14" spans="1:11" s="101" customFormat="1" ht="29.25" customHeight="1">
      <c r="B14" s="102"/>
      <c r="C14" s="103" t="s">
        <v>381</v>
      </c>
      <c r="D14" s="109" t="s">
        <v>1967</v>
      </c>
      <c r="E14" s="103" t="s">
        <v>379</v>
      </c>
      <c r="F14" s="105">
        <f>COUNTIF(도시건설분과!$B$5:$B$1000,도시건설분과표지!D14)</f>
        <v>35</v>
      </c>
      <c r="G14" s="103" t="s">
        <v>380</v>
      </c>
      <c r="H14" s="103"/>
      <c r="I14" s="106">
        <f>SUMIF(도시건설분과!$B$5:$B$1000,도시건설분과표지!D14,도시건설분과!$D$5:$D$1000)</f>
        <v>6955</v>
      </c>
    </row>
    <row r="15" spans="1:11" s="101" customFormat="1" ht="29.25" customHeight="1">
      <c r="B15" s="102"/>
      <c r="C15" s="103" t="s">
        <v>381</v>
      </c>
      <c r="D15" s="109" t="s">
        <v>1968</v>
      </c>
      <c r="E15" s="103" t="s">
        <v>379</v>
      </c>
      <c r="F15" s="105">
        <f>COUNTIF(도시건설분과!$B$5:$B$1000,도시건설분과표지!D15)</f>
        <v>13</v>
      </c>
      <c r="G15" s="103" t="s">
        <v>380</v>
      </c>
      <c r="H15" s="103"/>
      <c r="I15" s="106">
        <f>SUMIF(도시건설분과!$B$5:$B$1000,도시건설분과표지!D15,도시건설분과!$D$5:$D$1000)</f>
        <v>3979</v>
      </c>
    </row>
    <row r="16" spans="1:11" s="101" customFormat="1" ht="28.5" customHeight="1">
      <c r="B16" s="102"/>
      <c r="C16" s="103" t="s">
        <v>381</v>
      </c>
      <c r="D16" s="109" t="s">
        <v>1960</v>
      </c>
      <c r="E16" s="103" t="s">
        <v>379</v>
      </c>
      <c r="F16" s="105">
        <f>COUNTIF(도시건설분과!$B$5:$B$1000,도시건설분과표지!D16)</f>
        <v>3</v>
      </c>
      <c r="G16" s="103" t="s">
        <v>380</v>
      </c>
      <c r="H16" s="103"/>
      <c r="I16" s="106">
        <f>SUMIF(도시건설분과!$B$5:$B$1000,도시건설분과표지!D16,도시건설분과!$D$5:$D$1000)</f>
        <v>1097.8</v>
      </c>
    </row>
    <row r="17" spans="2:9" s="101" customFormat="1" ht="29.25" customHeight="1">
      <c r="B17" s="102"/>
      <c r="C17" s="103" t="s">
        <v>381</v>
      </c>
      <c r="D17" s="109" t="s">
        <v>1969</v>
      </c>
      <c r="E17" s="103" t="s">
        <v>379</v>
      </c>
      <c r="F17" s="105">
        <f>COUNTIF(도시건설분과!$B$5:$B$1000,도시건설분과표지!D17)</f>
        <v>1</v>
      </c>
      <c r="G17" s="103" t="s">
        <v>380</v>
      </c>
      <c r="H17" s="103"/>
      <c r="I17" s="106">
        <f>SUMIF(도시건설분과!$B$5:$B$1000,도시건설분과표지!D17,도시건설분과!$D$5:$D$1000)</f>
        <v>150</v>
      </c>
    </row>
    <row r="18" spans="2:9" s="101" customFormat="1" ht="29.25" customHeight="1">
      <c r="B18" s="102"/>
      <c r="C18" s="103" t="s">
        <v>381</v>
      </c>
      <c r="D18" s="109" t="s">
        <v>1970</v>
      </c>
      <c r="E18" s="103" t="s">
        <v>379</v>
      </c>
      <c r="F18" s="105">
        <f>COUNTIF(도시건설분과!$B$5:$B$1000,도시건설분과표지!D18)</f>
        <v>6</v>
      </c>
      <c r="G18" s="103" t="s">
        <v>380</v>
      </c>
      <c r="H18" s="103"/>
      <c r="I18" s="106">
        <f>SUMIF(도시건설분과!$B$5:$B$1000,도시건설분과표지!D18,도시건설분과!$D$5:$D$1000)</f>
        <v>785</v>
      </c>
    </row>
    <row r="19" spans="2:9" s="101" customFormat="1" ht="29.25" customHeight="1">
      <c r="B19" s="102"/>
      <c r="C19" s="103" t="s">
        <v>381</v>
      </c>
      <c r="D19" s="109" t="s">
        <v>1971</v>
      </c>
      <c r="E19" s="103" t="s">
        <v>379</v>
      </c>
      <c r="F19" s="105">
        <f>COUNTIF(도시건설분과!$B$5:$B$1000,도시건설분과표지!D19)</f>
        <v>61</v>
      </c>
      <c r="G19" s="103" t="s">
        <v>380</v>
      </c>
      <c r="H19" s="103"/>
      <c r="I19" s="106">
        <f>SUMIF(도시건설분과!$B$5:$B$1000,도시건설분과표지!D19,도시건설분과!$D$5:$D$1000)</f>
        <v>29590</v>
      </c>
    </row>
    <row r="20" spans="2:9" ht="12" customHeight="1" thickBot="1">
      <c r="B20" s="110"/>
      <c r="C20" s="111"/>
      <c r="D20" s="111"/>
      <c r="E20" s="111"/>
      <c r="F20" s="111"/>
      <c r="G20" s="111"/>
      <c r="H20" s="111"/>
      <c r="I20" s="112"/>
    </row>
    <row r="21" spans="2:9" ht="9" customHeight="1"/>
    <row r="22" spans="2:9" ht="48.75" customHeight="1"/>
  </sheetData>
  <mergeCells count="1">
    <mergeCell ref="A3:J3"/>
  </mergeCells>
  <phoneticPr fontId="2" type="noConversion"/>
  <printOptions horizontalCentered="1"/>
  <pageMargins left="0.31496062992125984" right="0.31496062992125984" top="1.0236220472440944" bottom="0.43307086614173229" header="0.31496062992125984" footer="0.23622047244094491"/>
  <pageSetup paperSize="9" firstPageNumber="57" orientation="landscape" useFirstPageNumber="1" r:id="rId1"/>
  <headerFooter alignWithMargins="0">
    <oddFooter>&amp;C&amp;10- &amp;P -</oddFooter>
  </headerFooter>
</worksheet>
</file>

<file path=xl/worksheets/sheet19.xml><?xml version="1.0" encoding="utf-8"?>
<worksheet xmlns="http://schemas.openxmlformats.org/spreadsheetml/2006/main" xmlns:r="http://schemas.openxmlformats.org/officeDocument/2006/relationships">
  <sheetPr>
    <tabColor rgb="FF00B050"/>
  </sheetPr>
  <dimension ref="A1:E22"/>
  <sheetViews>
    <sheetView view="pageBreakPreview" zoomScale="85" zoomScaleNormal="85" workbookViewId="0">
      <selection activeCell="A17" sqref="A17"/>
    </sheetView>
  </sheetViews>
  <sheetFormatPr defaultRowHeight="16.5"/>
  <cols>
    <col min="1" max="1" width="32.88671875" style="74" customWidth="1"/>
    <col min="2" max="3" width="8.44140625" style="74" customWidth="1"/>
    <col min="4" max="4" width="64.5546875" style="74" customWidth="1"/>
    <col min="5" max="5" width="8.21875" style="74" customWidth="1"/>
    <col min="6" max="16384" width="8.88671875" style="74"/>
  </cols>
  <sheetData>
    <row r="1" spans="1:5" ht="49.5" customHeight="1">
      <c r="A1" s="117" t="s">
        <v>389</v>
      </c>
    </row>
    <row r="2" spans="1:5" ht="3" customHeight="1" thickBot="1"/>
    <row r="3" spans="1:5" ht="39.950000000000003" customHeight="1" thickBot="1">
      <c r="A3" s="118" t="s">
        <v>390</v>
      </c>
      <c r="B3" s="119" t="s">
        <v>391</v>
      </c>
      <c r="C3" s="119" t="s">
        <v>392</v>
      </c>
      <c r="D3" s="120" t="s">
        <v>393</v>
      </c>
      <c r="E3" s="121" t="s">
        <v>394</v>
      </c>
    </row>
    <row r="4" spans="1:5" ht="33.75" customHeight="1" thickTop="1">
      <c r="A4" s="122" t="s">
        <v>175</v>
      </c>
      <c r="B4" s="123">
        <f>SUM(B5:B15)</f>
        <v>372</v>
      </c>
      <c r="C4" s="123" t="s">
        <v>795</v>
      </c>
      <c r="D4" s="124"/>
      <c r="E4" s="125"/>
    </row>
    <row r="5" spans="1:5" ht="33.75" customHeight="1">
      <c r="A5" s="126" t="s">
        <v>41</v>
      </c>
      <c r="B5" s="123">
        <f>COUNTIF(도시건설분과!$B$5:$B$1000,우선순위도시건설!A5)</f>
        <v>1</v>
      </c>
      <c r="C5" s="123">
        <f>COUNTIFS(도시건설분과!$B$5:$B$10000,A5,도시건설분과!$K$5:$K$10000,"틀림")</f>
        <v>0</v>
      </c>
      <c r="D5" s="127" t="s">
        <v>395</v>
      </c>
      <c r="E5" s="128"/>
    </row>
    <row r="6" spans="1:5" ht="33.75" customHeight="1">
      <c r="A6" s="129" t="s">
        <v>1958</v>
      </c>
      <c r="B6" s="123">
        <f>COUNTIF(도시건설분과!$B$5:$B$1000,우선순위도시건설!A6)</f>
        <v>178</v>
      </c>
      <c r="C6" s="123">
        <f>COUNTIFS(도시건설분과!$B$5:$B$10000,A6,도시건설분과!$K$5:$K$10000,"틀림")</f>
        <v>0</v>
      </c>
      <c r="D6" s="127" t="s">
        <v>395</v>
      </c>
      <c r="E6" s="131"/>
    </row>
    <row r="7" spans="1:5" ht="33.75" customHeight="1">
      <c r="A7" s="133" t="s">
        <v>42</v>
      </c>
      <c r="B7" s="123">
        <f>COUNTIF(도시건설분과!$B$5:$B$1000,우선순위도시건설!A7)</f>
        <v>65</v>
      </c>
      <c r="C7" s="123">
        <f>COUNTIFS(도시건설분과!$B$5:$B$10000,A7,도시건설분과!$K$5:$K$10000,"틀림")</f>
        <v>0</v>
      </c>
      <c r="D7" s="127" t="s">
        <v>1956</v>
      </c>
      <c r="E7" s="241"/>
    </row>
    <row r="8" spans="1:5" ht="33.75" customHeight="1">
      <c r="A8" s="133" t="s">
        <v>43</v>
      </c>
      <c r="B8" s="123">
        <f>COUNTIF(도시건설분과!$B$5:$B$1000,우선순위도시건설!A8)</f>
        <v>3</v>
      </c>
      <c r="C8" s="123">
        <f>COUNTIFS(도시건설분과!$B$5:$B$10000,A8,도시건설분과!$K$5:$K$10000,"틀림")</f>
        <v>0</v>
      </c>
      <c r="D8" s="127" t="s">
        <v>1956</v>
      </c>
      <c r="E8" s="241"/>
    </row>
    <row r="9" spans="1:5" ht="33.75" customHeight="1">
      <c r="A9" s="133" t="s">
        <v>44</v>
      </c>
      <c r="B9" s="123">
        <f>COUNTIF(도시건설분과!$B$5:$B$1000,우선순위도시건설!A9)</f>
        <v>6</v>
      </c>
      <c r="C9" s="123">
        <f>COUNTIFS(도시건설분과!$B$5:$B$10000,A9,도시건설분과!$K$5:$K$10000,"틀림")</f>
        <v>0</v>
      </c>
      <c r="D9" s="127" t="s">
        <v>1956</v>
      </c>
      <c r="E9" s="241"/>
    </row>
    <row r="10" spans="1:5" ht="33.75" customHeight="1">
      <c r="A10" s="133" t="s">
        <v>1957</v>
      </c>
      <c r="B10" s="123">
        <f>COUNTIF(도시건설분과!$B$5:$B$1000,우선순위도시건설!A10)</f>
        <v>35</v>
      </c>
      <c r="C10" s="123">
        <f>COUNTIFS(도시건설분과!$B$5:$B$10000,A10,도시건설분과!$K$5:$K$10000,"틀림")</f>
        <v>0</v>
      </c>
      <c r="D10" s="127" t="s">
        <v>1956</v>
      </c>
      <c r="E10" s="241"/>
    </row>
    <row r="11" spans="1:5" ht="33.75" customHeight="1">
      <c r="A11" s="133" t="s">
        <v>45</v>
      </c>
      <c r="B11" s="123">
        <f>COUNTIF(도시건설분과!$B$5:$B$1000,우선순위도시건설!A11)</f>
        <v>13</v>
      </c>
      <c r="C11" s="123">
        <f>COUNTIFS(도시건설분과!$B$5:$B$10000,A11,도시건설분과!$K$5:$K$10000,"틀림")</f>
        <v>0</v>
      </c>
      <c r="D11" s="127" t="s">
        <v>1956</v>
      </c>
      <c r="E11" s="241"/>
    </row>
    <row r="12" spans="1:5" ht="33.75" customHeight="1">
      <c r="A12" s="133" t="s">
        <v>1960</v>
      </c>
      <c r="B12" s="123">
        <f>COUNTIF(도시건설분과!$B$5:$B$1000,우선순위도시건설!A12)</f>
        <v>3</v>
      </c>
      <c r="C12" s="123">
        <f>COUNTIFS(도시건설분과!$B$5:$B$10000,A12,도시건설분과!$K$5:$K$10000,"틀림")</f>
        <v>0</v>
      </c>
      <c r="D12" s="127" t="s">
        <v>1956</v>
      </c>
      <c r="E12" s="241"/>
    </row>
    <row r="13" spans="1:5" ht="33.75" customHeight="1">
      <c r="A13" s="133" t="s">
        <v>46</v>
      </c>
      <c r="B13" s="123">
        <f>COUNTIF(도시건설분과!$B$5:$B$1000,우선순위도시건설!A13)</f>
        <v>1</v>
      </c>
      <c r="C13" s="123">
        <f>COUNTIFS(도시건설분과!$B$5:$B$10000,A13,도시건설분과!$K$5:$K$10000,"틀림")</f>
        <v>0</v>
      </c>
      <c r="D13" s="127" t="s">
        <v>1956</v>
      </c>
      <c r="E13" s="241"/>
    </row>
    <row r="14" spans="1:5" ht="33.75" customHeight="1">
      <c r="A14" s="133" t="s">
        <v>47</v>
      </c>
      <c r="B14" s="123">
        <f>COUNTIF(도시건설분과!$B$5:$B$1000,우선순위도시건설!A14)</f>
        <v>6</v>
      </c>
      <c r="C14" s="123">
        <f>COUNTIFS(도시건설분과!$B$5:$B$10000,A14,도시건설분과!$K$5:$K$10000,"틀림")</f>
        <v>0</v>
      </c>
      <c r="D14" s="127" t="s">
        <v>1956</v>
      </c>
      <c r="E14" s="241"/>
    </row>
    <row r="15" spans="1:5" ht="33.75" customHeight="1" thickBot="1">
      <c r="A15" s="135" t="s">
        <v>48</v>
      </c>
      <c r="B15" s="123">
        <f>COUNTIF(도시건설분과!$B$5:$B$1000,우선순위도시건설!A15)</f>
        <v>61</v>
      </c>
      <c r="C15" s="123">
        <f>COUNTIFS(도시건설분과!$B$5:$B$10000,A15,도시건설분과!$K$5:$K$10000,"틀림")</f>
        <v>0</v>
      </c>
      <c r="D15" s="136" t="s">
        <v>50</v>
      </c>
      <c r="E15" s="454"/>
    </row>
    <row r="16" spans="1:5" ht="151.5" customHeight="1"/>
    <row r="20" ht="42" customHeight="1"/>
    <row r="22" ht="48.75" customHeight="1"/>
  </sheetData>
  <phoneticPr fontId="2" type="noConversion"/>
  <pageMargins left="0.31496062992125984" right="0.31496062992125984" top="0.78740157480314965" bottom="0.43307086614173229" header="0.31496062992125984" footer="0.23622047244094491"/>
  <pageSetup paperSize="9" firstPageNumber="59" orientation="landscape" useFirstPageNumber="1" r:id="rId1"/>
  <headerFooter alignWithMargins="0">
    <oddFooter>&amp;C&amp;10- &amp;P -</oddFooter>
  </headerFooter>
</worksheet>
</file>

<file path=xl/worksheets/sheet20.xml><?xml version="1.0" encoding="utf-8"?>
<worksheet xmlns="http://schemas.openxmlformats.org/spreadsheetml/2006/main" xmlns:r="http://schemas.openxmlformats.org/officeDocument/2006/relationships">
  <sheetPr>
    <tabColor rgb="FF00B050"/>
  </sheetPr>
  <dimension ref="A1:K376"/>
  <sheetViews>
    <sheetView view="pageBreakPreview" zoomScaleNormal="100" zoomScaleSheetLayoutView="100" workbookViewId="0">
      <selection activeCell="A3" sqref="A3"/>
    </sheetView>
  </sheetViews>
  <sheetFormatPr defaultRowHeight="13.5"/>
  <cols>
    <col min="1" max="1" width="4.21875" style="81" customWidth="1"/>
    <col min="2" max="2" width="8.6640625" style="81" customWidth="1"/>
    <col min="3" max="3" width="16.109375" style="401" customWidth="1"/>
    <col min="4" max="4" width="7.6640625" style="81" customWidth="1"/>
    <col min="5" max="5" width="11.77734375" style="81" customWidth="1"/>
    <col min="6" max="6" width="9.5546875" style="490" customWidth="1"/>
    <col min="7" max="7" width="33.109375" style="306" customWidth="1"/>
    <col min="8" max="8" width="17.33203125" style="81" customWidth="1"/>
    <col min="9" max="9" width="7.109375" style="80" customWidth="1"/>
    <col min="10" max="10" width="7.109375" style="81" customWidth="1"/>
    <col min="11" max="16384" width="8.88671875" style="81"/>
  </cols>
  <sheetData>
    <row r="1" spans="1:11" ht="36" customHeight="1">
      <c r="A1" s="514" t="s">
        <v>2004</v>
      </c>
      <c r="B1" s="514"/>
      <c r="C1" s="514"/>
      <c r="D1" s="514"/>
      <c r="E1" s="514"/>
      <c r="F1" s="514"/>
      <c r="G1" s="514"/>
      <c r="H1" s="514"/>
      <c r="I1" s="514"/>
      <c r="J1" s="514"/>
    </row>
    <row r="2" spans="1:11" s="193" customFormat="1" ht="28.5" customHeight="1" thickBot="1">
      <c r="A2" s="519"/>
      <c r="B2" s="519"/>
      <c r="C2" s="519"/>
      <c r="D2" s="304"/>
      <c r="E2" s="304"/>
      <c r="F2" s="489"/>
      <c r="G2" s="399"/>
      <c r="H2" s="515" t="s">
        <v>17</v>
      </c>
      <c r="I2" s="516"/>
      <c r="J2" s="516"/>
    </row>
    <row r="3" spans="1:11" s="80" customFormat="1" ht="29.25" customHeight="1" thickBot="1">
      <c r="A3" s="90" t="s">
        <v>160</v>
      </c>
      <c r="B3" s="91" t="s">
        <v>38</v>
      </c>
      <c r="C3" s="91" t="s">
        <v>0</v>
      </c>
      <c r="D3" s="91" t="s">
        <v>37</v>
      </c>
      <c r="E3" s="92" t="s">
        <v>161</v>
      </c>
      <c r="F3" s="91" t="s">
        <v>1</v>
      </c>
      <c r="G3" s="91" t="s">
        <v>2</v>
      </c>
      <c r="H3" s="92" t="s">
        <v>162</v>
      </c>
      <c r="I3" s="91" t="s">
        <v>163</v>
      </c>
      <c r="J3" s="184" t="s">
        <v>164</v>
      </c>
    </row>
    <row r="4" spans="1:11" ht="28.5" customHeight="1" thickTop="1">
      <c r="A4" s="84" t="s">
        <v>70</v>
      </c>
      <c r="B4" s="85"/>
      <c r="C4" s="281">
        <f>COUNTA(C5:C10000)</f>
        <v>372</v>
      </c>
      <c r="D4" s="138">
        <f>SUM(D5:D10000)</f>
        <v>103842.8</v>
      </c>
      <c r="E4" s="85"/>
      <c r="F4" s="88"/>
      <c r="G4" s="88"/>
      <c r="H4" s="87"/>
      <c r="I4" s="88"/>
      <c r="J4" s="89"/>
    </row>
    <row r="5" spans="1:11" ht="63" customHeight="1">
      <c r="A5" s="41">
        <v>1</v>
      </c>
      <c r="B5" s="44" t="s">
        <v>1900</v>
      </c>
      <c r="C5" s="53" t="s">
        <v>999</v>
      </c>
      <c r="D5" s="259">
        <v>300</v>
      </c>
      <c r="E5" s="50" t="s">
        <v>1000</v>
      </c>
      <c r="F5" s="50" t="s">
        <v>1905</v>
      </c>
      <c r="G5" s="52" t="s">
        <v>1001</v>
      </c>
      <c r="H5" s="44" t="s">
        <v>59</v>
      </c>
      <c r="I5" s="44">
        <v>1</v>
      </c>
      <c r="J5" s="48">
        <v>1</v>
      </c>
      <c r="K5" s="398" t="str">
        <f>IF(I5=J5,"맞음","틀림")</f>
        <v>맞음</v>
      </c>
    </row>
    <row r="6" spans="1:11" ht="48" customHeight="1">
      <c r="A6" s="41">
        <v>2</v>
      </c>
      <c r="B6" s="42" t="s">
        <v>998</v>
      </c>
      <c r="C6" s="53" t="s">
        <v>1002</v>
      </c>
      <c r="D6" s="259">
        <v>300</v>
      </c>
      <c r="E6" s="50" t="s">
        <v>1003</v>
      </c>
      <c r="F6" s="50" t="s">
        <v>1004</v>
      </c>
      <c r="G6" s="52" t="s">
        <v>1005</v>
      </c>
      <c r="H6" s="44" t="s">
        <v>59</v>
      </c>
      <c r="I6" s="44">
        <v>1</v>
      </c>
      <c r="J6" s="402">
        <v>1</v>
      </c>
      <c r="K6" s="398" t="str">
        <f t="shared" ref="K6:K69" si="0">IF(I6=J6,"맞음","틀림")</f>
        <v>맞음</v>
      </c>
    </row>
    <row r="7" spans="1:11" ht="42.75" customHeight="1">
      <c r="A7" s="41">
        <v>3</v>
      </c>
      <c r="B7" s="42" t="s">
        <v>998</v>
      </c>
      <c r="C7" s="53" t="s">
        <v>1006</v>
      </c>
      <c r="D7" s="259">
        <v>50</v>
      </c>
      <c r="E7" s="50" t="s">
        <v>68</v>
      </c>
      <c r="F7" s="50" t="s">
        <v>1007</v>
      </c>
      <c r="G7" s="52" t="s">
        <v>1008</v>
      </c>
      <c r="H7" s="44" t="s">
        <v>59</v>
      </c>
      <c r="I7" s="44">
        <v>6</v>
      </c>
      <c r="J7" s="402">
        <v>6</v>
      </c>
      <c r="K7" s="398" t="str">
        <f t="shared" si="0"/>
        <v>맞음</v>
      </c>
    </row>
    <row r="8" spans="1:11" ht="48" customHeight="1">
      <c r="A8" s="41">
        <v>4</v>
      </c>
      <c r="B8" s="42" t="s">
        <v>998</v>
      </c>
      <c r="C8" s="53" t="s">
        <v>1009</v>
      </c>
      <c r="D8" s="259">
        <v>70</v>
      </c>
      <c r="E8" s="50" t="s">
        <v>68</v>
      </c>
      <c r="F8" s="50" t="s">
        <v>1010</v>
      </c>
      <c r="G8" s="52" t="s">
        <v>1008</v>
      </c>
      <c r="H8" s="44" t="s">
        <v>59</v>
      </c>
      <c r="I8" s="44">
        <v>5</v>
      </c>
      <c r="J8" s="402">
        <v>5</v>
      </c>
      <c r="K8" s="398" t="str">
        <f t="shared" si="0"/>
        <v>맞음</v>
      </c>
    </row>
    <row r="9" spans="1:11" ht="48" customHeight="1">
      <c r="A9" s="41">
        <v>5</v>
      </c>
      <c r="B9" s="42" t="s">
        <v>998</v>
      </c>
      <c r="C9" s="53" t="s">
        <v>1011</v>
      </c>
      <c r="D9" s="259">
        <v>280</v>
      </c>
      <c r="E9" s="50" t="s">
        <v>68</v>
      </c>
      <c r="F9" s="54" t="s">
        <v>1012</v>
      </c>
      <c r="G9" s="52" t="s">
        <v>1008</v>
      </c>
      <c r="H9" s="44" t="s">
        <v>59</v>
      </c>
      <c r="I9" s="44">
        <v>3</v>
      </c>
      <c r="J9" s="402">
        <v>3</v>
      </c>
      <c r="K9" s="398" t="str">
        <f t="shared" si="0"/>
        <v>맞음</v>
      </c>
    </row>
    <row r="10" spans="1:11" ht="45" customHeight="1">
      <c r="A10" s="41">
        <v>6</v>
      </c>
      <c r="B10" s="42" t="s">
        <v>998</v>
      </c>
      <c r="C10" s="53" t="s">
        <v>1013</v>
      </c>
      <c r="D10" s="259">
        <v>100</v>
      </c>
      <c r="E10" s="50" t="s">
        <v>1014</v>
      </c>
      <c r="F10" s="50" t="s">
        <v>1015</v>
      </c>
      <c r="G10" s="43" t="s">
        <v>1016</v>
      </c>
      <c r="H10" s="44" t="s">
        <v>59</v>
      </c>
      <c r="I10" s="44">
        <v>16</v>
      </c>
      <c r="J10" s="402">
        <v>16</v>
      </c>
      <c r="K10" s="398" t="str">
        <f t="shared" si="0"/>
        <v>맞음</v>
      </c>
    </row>
    <row r="11" spans="1:11" ht="42.75" customHeight="1">
      <c r="A11" s="41">
        <v>7</v>
      </c>
      <c r="B11" s="42" t="s">
        <v>998</v>
      </c>
      <c r="C11" s="53" t="s">
        <v>1017</v>
      </c>
      <c r="D11" s="259">
        <v>50</v>
      </c>
      <c r="E11" s="50" t="s">
        <v>1018</v>
      </c>
      <c r="F11" s="50" t="s">
        <v>1019</v>
      </c>
      <c r="G11" s="43" t="s">
        <v>1020</v>
      </c>
      <c r="H11" s="44" t="s">
        <v>59</v>
      </c>
      <c r="I11" s="44">
        <v>18</v>
      </c>
      <c r="J11" s="402">
        <v>18</v>
      </c>
      <c r="K11" s="398" t="str">
        <f t="shared" si="0"/>
        <v>맞음</v>
      </c>
    </row>
    <row r="12" spans="1:11" ht="48" customHeight="1" thickBot="1">
      <c r="A12" s="65">
        <v>8</v>
      </c>
      <c r="B12" s="148" t="s">
        <v>998</v>
      </c>
      <c r="C12" s="67" t="s">
        <v>1021</v>
      </c>
      <c r="D12" s="435">
        <v>4000</v>
      </c>
      <c r="E12" s="156" t="s">
        <v>1022</v>
      </c>
      <c r="F12" s="156" t="s">
        <v>1023</v>
      </c>
      <c r="G12" s="153" t="s">
        <v>1024</v>
      </c>
      <c r="H12" s="69" t="s">
        <v>59</v>
      </c>
      <c r="I12" s="69">
        <v>9</v>
      </c>
      <c r="J12" s="436">
        <v>9</v>
      </c>
      <c r="K12" s="398" t="str">
        <f t="shared" si="0"/>
        <v>맞음</v>
      </c>
    </row>
    <row r="13" spans="1:11" ht="48" customHeight="1">
      <c r="A13" s="84">
        <v>9</v>
      </c>
      <c r="B13" s="85" t="s">
        <v>998</v>
      </c>
      <c r="C13" s="161" t="s">
        <v>1025</v>
      </c>
      <c r="D13" s="409">
        <v>90</v>
      </c>
      <c r="E13" s="145" t="s">
        <v>1026</v>
      </c>
      <c r="F13" s="145" t="s">
        <v>1027</v>
      </c>
      <c r="G13" s="87" t="s">
        <v>1028</v>
      </c>
      <c r="H13" s="88" t="s">
        <v>59</v>
      </c>
      <c r="I13" s="88">
        <v>2</v>
      </c>
      <c r="J13" s="410">
        <v>2</v>
      </c>
      <c r="K13" s="398" t="str">
        <f t="shared" si="0"/>
        <v>맞음</v>
      </c>
    </row>
    <row r="14" spans="1:11" ht="38.25" customHeight="1">
      <c r="A14" s="41">
        <v>10</v>
      </c>
      <c r="B14" s="42" t="s">
        <v>998</v>
      </c>
      <c r="C14" s="53" t="s">
        <v>1029</v>
      </c>
      <c r="D14" s="259">
        <v>70</v>
      </c>
      <c r="E14" s="50" t="s">
        <v>1030</v>
      </c>
      <c r="F14" s="50" t="s">
        <v>1031</v>
      </c>
      <c r="G14" s="43" t="s">
        <v>1032</v>
      </c>
      <c r="H14" s="44" t="s">
        <v>59</v>
      </c>
      <c r="I14" s="44">
        <v>8</v>
      </c>
      <c r="J14" s="402">
        <v>8</v>
      </c>
      <c r="K14" s="398" t="str">
        <f t="shared" si="0"/>
        <v>맞음</v>
      </c>
    </row>
    <row r="15" spans="1:11" ht="36.75" customHeight="1">
      <c r="A15" s="41">
        <v>11</v>
      </c>
      <c r="B15" s="42" t="s">
        <v>998</v>
      </c>
      <c r="C15" s="53" t="s">
        <v>1033</v>
      </c>
      <c r="D15" s="259">
        <v>30</v>
      </c>
      <c r="E15" s="50" t="s">
        <v>1034</v>
      </c>
      <c r="F15" s="50" t="s">
        <v>1015</v>
      </c>
      <c r="G15" s="43" t="s">
        <v>1016</v>
      </c>
      <c r="H15" s="44" t="s">
        <v>59</v>
      </c>
      <c r="I15" s="44">
        <v>13</v>
      </c>
      <c r="J15" s="402">
        <v>13</v>
      </c>
      <c r="K15" s="398" t="str">
        <f t="shared" si="0"/>
        <v>맞음</v>
      </c>
    </row>
    <row r="16" spans="1:11" ht="48.75" customHeight="1">
      <c r="A16" s="41">
        <v>12</v>
      </c>
      <c r="B16" s="42" t="s">
        <v>998</v>
      </c>
      <c r="C16" s="53" t="s">
        <v>1035</v>
      </c>
      <c r="D16" s="259">
        <v>100</v>
      </c>
      <c r="E16" s="50" t="s">
        <v>1036</v>
      </c>
      <c r="F16" s="50" t="s">
        <v>1037</v>
      </c>
      <c r="G16" s="43" t="s">
        <v>85</v>
      </c>
      <c r="H16" s="44" t="s">
        <v>59</v>
      </c>
      <c r="I16" s="44">
        <v>4</v>
      </c>
      <c r="J16" s="402">
        <v>4</v>
      </c>
      <c r="K16" s="398" t="str">
        <f t="shared" si="0"/>
        <v>맞음</v>
      </c>
    </row>
    <row r="17" spans="1:11" ht="39.75" customHeight="1">
      <c r="A17" s="41">
        <v>13</v>
      </c>
      <c r="B17" s="42" t="s">
        <v>998</v>
      </c>
      <c r="C17" s="53" t="s">
        <v>1038</v>
      </c>
      <c r="D17" s="259">
        <v>40</v>
      </c>
      <c r="E17" s="50" t="s">
        <v>1039</v>
      </c>
      <c r="F17" s="50" t="s">
        <v>1040</v>
      </c>
      <c r="G17" s="43" t="s">
        <v>85</v>
      </c>
      <c r="H17" s="44" t="s">
        <v>59</v>
      </c>
      <c r="I17" s="44">
        <v>10</v>
      </c>
      <c r="J17" s="402">
        <v>10</v>
      </c>
      <c r="K17" s="398" t="str">
        <f t="shared" si="0"/>
        <v>맞음</v>
      </c>
    </row>
    <row r="18" spans="1:11" s="306" customFormat="1" ht="39.75" customHeight="1">
      <c r="A18" s="41">
        <v>14</v>
      </c>
      <c r="B18" s="42" t="s">
        <v>998</v>
      </c>
      <c r="C18" s="53" t="s">
        <v>1041</v>
      </c>
      <c r="D18" s="259">
        <v>30</v>
      </c>
      <c r="E18" s="50" t="s">
        <v>1042</v>
      </c>
      <c r="F18" s="50" t="s">
        <v>1043</v>
      </c>
      <c r="G18" s="43" t="s">
        <v>85</v>
      </c>
      <c r="H18" s="44" t="s">
        <v>59</v>
      </c>
      <c r="I18" s="44">
        <v>14</v>
      </c>
      <c r="J18" s="402">
        <v>14</v>
      </c>
      <c r="K18" s="398" t="str">
        <f t="shared" si="0"/>
        <v>맞음</v>
      </c>
    </row>
    <row r="19" spans="1:11" s="306" customFormat="1" ht="39.75" customHeight="1">
      <c r="A19" s="41">
        <v>15</v>
      </c>
      <c r="B19" s="42" t="s">
        <v>998</v>
      </c>
      <c r="C19" s="53" t="s">
        <v>1044</v>
      </c>
      <c r="D19" s="259">
        <v>30</v>
      </c>
      <c r="E19" s="50" t="s">
        <v>1045</v>
      </c>
      <c r="F19" s="50" t="s">
        <v>1046</v>
      </c>
      <c r="G19" s="43" t="s">
        <v>1047</v>
      </c>
      <c r="H19" s="44" t="s">
        <v>59</v>
      </c>
      <c r="I19" s="44">
        <v>11</v>
      </c>
      <c r="J19" s="402">
        <v>11</v>
      </c>
      <c r="K19" s="398" t="str">
        <f t="shared" si="0"/>
        <v>맞음</v>
      </c>
    </row>
    <row r="20" spans="1:11" s="306" customFormat="1" ht="39.75" customHeight="1">
      <c r="A20" s="41">
        <v>16</v>
      </c>
      <c r="B20" s="42" t="s">
        <v>998</v>
      </c>
      <c r="C20" s="53" t="s">
        <v>1048</v>
      </c>
      <c r="D20" s="259">
        <v>30</v>
      </c>
      <c r="E20" s="50" t="s">
        <v>1049</v>
      </c>
      <c r="F20" s="50" t="s">
        <v>1050</v>
      </c>
      <c r="G20" s="43" t="s">
        <v>1047</v>
      </c>
      <c r="H20" s="44" t="s">
        <v>59</v>
      </c>
      <c r="I20" s="44">
        <v>15</v>
      </c>
      <c r="J20" s="402">
        <v>15</v>
      </c>
      <c r="K20" s="398" t="str">
        <f t="shared" si="0"/>
        <v>맞음</v>
      </c>
    </row>
    <row r="21" spans="1:11" s="306" customFormat="1" ht="39.75" customHeight="1">
      <c r="A21" s="41">
        <v>17</v>
      </c>
      <c r="B21" s="42" t="s">
        <v>998</v>
      </c>
      <c r="C21" s="53" t="s">
        <v>1051</v>
      </c>
      <c r="D21" s="259">
        <v>30</v>
      </c>
      <c r="E21" s="50" t="s">
        <v>1052</v>
      </c>
      <c r="F21" s="50" t="s">
        <v>1046</v>
      </c>
      <c r="G21" s="43" t="s">
        <v>1047</v>
      </c>
      <c r="H21" s="44" t="s">
        <v>59</v>
      </c>
      <c r="I21" s="44">
        <v>17</v>
      </c>
      <c r="J21" s="402">
        <v>17</v>
      </c>
      <c r="K21" s="398" t="str">
        <f t="shared" si="0"/>
        <v>맞음</v>
      </c>
    </row>
    <row r="22" spans="1:11" s="306" customFormat="1" ht="39.75" customHeight="1">
      <c r="A22" s="41">
        <v>18</v>
      </c>
      <c r="B22" s="42" t="s">
        <v>998</v>
      </c>
      <c r="C22" s="53" t="s">
        <v>1053</v>
      </c>
      <c r="D22" s="259">
        <v>50</v>
      </c>
      <c r="E22" s="50" t="s">
        <v>1054</v>
      </c>
      <c r="F22" s="50" t="s">
        <v>1046</v>
      </c>
      <c r="G22" s="43" t="s">
        <v>1047</v>
      </c>
      <c r="H22" s="44" t="s">
        <v>59</v>
      </c>
      <c r="I22" s="44">
        <v>19</v>
      </c>
      <c r="J22" s="402">
        <v>19</v>
      </c>
      <c r="K22" s="398" t="str">
        <f t="shared" si="0"/>
        <v>맞음</v>
      </c>
    </row>
    <row r="23" spans="1:11" s="306" customFormat="1" ht="39.75" customHeight="1" thickBot="1">
      <c r="A23" s="65">
        <v>19</v>
      </c>
      <c r="B23" s="148" t="s">
        <v>998</v>
      </c>
      <c r="C23" s="67" t="s">
        <v>1055</v>
      </c>
      <c r="D23" s="435">
        <v>50</v>
      </c>
      <c r="E23" s="156" t="s">
        <v>1056</v>
      </c>
      <c r="F23" s="156" t="s">
        <v>1057</v>
      </c>
      <c r="G23" s="153" t="s">
        <v>1047</v>
      </c>
      <c r="H23" s="69" t="s">
        <v>59</v>
      </c>
      <c r="I23" s="69">
        <v>12</v>
      </c>
      <c r="J23" s="436">
        <v>12</v>
      </c>
      <c r="K23" s="398" t="str">
        <f t="shared" si="0"/>
        <v>맞음</v>
      </c>
    </row>
    <row r="24" spans="1:11" s="306" customFormat="1" ht="45" customHeight="1">
      <c r="A24" s="84">
        <v>20</v>
      </c>
      <c r="B24" s="85" t="s">
        <v>998</v>
      </c>
      <c r="C24" s="161" t="s">
        <v>1058</v>
      </c>
      <c r="D24" s="409">
        <v>30</v>
      </c>
      <c r="E24" s="145" t="s">
        <v>86</v>
      </c>
      <c r="F24" s="145" t="s">
        <v>1059</v>
      </c>
      <c r="G24" s="87" t="s">
        <v>1060</v>
      </c>
      <c r="H24" s="88" t="s">
        <v>59</v>
      </c>
      <c r="I24" s="88">
        <v>7</v>
      </c>
      <c r="J24" s="410">
        <v>7</v>
      </c>
      <c r="K24" s="398" t="str">
        <f t="shared" si="0"/>
        <v>맞음</v>
      </c>
    </row>
    <row r="25" spans="1:11" s="306" customFormat="1" ht="45" customHeight="1">
      <c r="A25" s="41">
        <v>21</v>
      </c>
      <c r="B25" s="42" t="s">
        <v>998</v>
      </c>
      <c r="C25" s="53" t="s">
        <v>1061</v>
      </c>
      <c r="D25" s="259">
        <v>40</v>
      </c>
      <c r="E25" s="50" t="s">
        <v>1062</v>
      </c>
      <c r="F25" s="50" t="s">
        <v>1063</v>
      </c>
      <c r="G25" s="52" t="s">
        <v>1064</v>
      </c>
      <c r="H25" s="44" t="s">
        <v>59</v>
      </c>
      <c r="I25" s="44">
        <v>20</v>
      </c>
      <c r="J25" s="402">
        <v>20</v>
      </c>
      <c r="K25" s="398" t="str">
        <f t="shared" si="0"/>
        <v>맞음</v>
      </c>
    </row>
    <row r="26" spans="1:11" s="306" customFormat="1" ht="45" customHeight="1">
      <c r="A26" s="41">
        <v>22</v>
      </c>
      <c r="B26" s="42" t="s">
        <v>998</v>
      </c>
      <c r="C26" s="53" t="s">
        <v>1065</v>
      </c>
      <c r="D26" s="259">
        <v>50</v>
      </c>
      <c r="E26" s="50" t="s">
        <v>67</v>
      </c>
      <c r="F26" s="50" t="s">
        <v>1066</v>
      </c>
      <c r="G26" s="52" t="s">
        <v>1064</v>
      </c>
      <c r="H26" s="44" t="s">
        <v>59</v>
      </c>
      <c r="I26" s="44">
        <v>21</v>
      </c>
      <c r="J26" s="402">
        <v>21</v>
      </c>
      <c r="K26" s="398" t="str">
        <f t="shared" si="0"/>
        <v>맞음</v>
      </c>
    </row>
    <row r="27" spans="1:11" s="306" customFormat="1" ht="45" customHeight="1">
      <c r="A27" s="41">
        <v>23</v>
      </c>
      <c r="B27" s="42" t="s">
        <v>998</v>
      </c>
      <c r="C27" s="53" t="s">
        <v>1067</v>
      </c>
      <c r="D27" s="259">
        <v>40</v>
      </c>
      <c r="E27" s="50" t="s">
        <v>67</v>
      </c>
      <c r="F27" s="50" t="s">
        <v>1068</v>
      </c>
      <c r="G27" s="52" t="s">
        <v>1064</v>
      </c>
      <c r="H27" s="44" t="s">
        <v>59</v>
      </c>
      <c r="I27" s="44">
        <v>22</v>
      </c>
      <c r="J27" s="402">
        <v>22</v>
      </c>
      <c r="K27" s="398" t="str">
        <f t="shared" si="0"/>
        <v>맞음</v>
      </c>
    </row>
    <row r="28" spans="1:11" s="306" customFormat="1" ht="45" customHeight="1">
      <c r="A28" s="41">
        <v>24</v>
      </c>
      <c r="B28" s="42" t="s">
        <v>998</v>
      </c>
      <c r="C28" s="53" t="s">
        <v>1069</v>
      </c>
      <c r="D28" s="259">
        <v>50</v>
      </c>
      <c r="E28" s="50" t="s">
        <v>1070</v>
      </c>
      <c r="F28" s="50" t="s">
        <v>1071</v>
      </c>
      <c r="G28" s="52" t="s">
        <v>1064</v>
      </c>
      <c r="H28" s="44" t="s">
        <v>59</v>
      </c>
      <c r="I28" s="44">
        <v>23</v>
      </c>
      <c r="J28" s="402">
        <v>23</v>
      </c>
      <c r="K28" s="398" t="str">
        <f t="shared" si="0"/>
        <v>맞음</v>
      </c>
    </row>
    <row r="29" spans="1:11" s="306" customFormat="1" ht="45" customHeight="1">
      <c r="A29" s="41">
        <v>25</v>
      </c>
      <c r="B29" s="42" t="s">
        <v>998</v>
      </c>
      <c r="C29" s="53" t="s">
        <v>1072</v>
      </c>
      <c r="D29" s="259">
        <v>50</v>
      </c>
      <c r="E29" s="50" t="s">
        <v>87</v>
      </c>
      <c r="F29" s="50" t="s">
        <v>1073</v>
      </c>
      <c r="G29" s="52" t="s">
        <v>1064</v>
      </c>
      <c r="H29" s="44" t="s">
        <v>59</v>
      </c>
      <c r="I29" s="44">
        <v>29</v>
      </c>
      <c r="J29" s="402">
        <v>29</v>
      </c>
      <c r="K29" s="398" t="str">
        <f t="shared" si="0"/>
        <v>맞음</v>
      </c>
    </row>
    <row r="30" spans="1:11" s="306" customFormat="1" ht="45" customHeight="1">
      <c r="A30" s="41">
        <v>26</v>
      </c>
      <c r="B30" s="42" t="s">
        <v>998</v>
      </c>
      <c r="C30" s="53" t="s">
        <v>1074</v>
      </c>
      <c r="D30" s="259">
        <v>40</v>
      </c>
      <c r="E30" s="50" t="s">
        <v>1030</v>
      </c>
      <c r="F30" s="50" t="s">
        <v>1075</v>
      </c>
      <c r="G30" s="52" t="s">
        <v>1064</v>
      </c>
      <c r="H30" s="44" t="s">
        <v>59</v>
      </c>
      <c r="I30" s="44">
        <v>33</v>
      </c>
      <c r="J30" s="402">
        <v>33</v>
      </c>
      <c r="K30" s="398" t="str">
        <f t="shared" si="0"/>
        <v>맞음</v>
      </c>
    </row>
    <row r="31" spans="1:11" s="306" customFormat="1" ht="45" customHeight="1">
      <c r="A31" s="41">
        <v>27</v>
      </c>
      <c r="B31" s="42" t="s">
        <v>998</v>
      </c>
      <c r="C31" s="53" t="s">
        <v>1076</v>
      </c>
      <c r="D31" s="259">
        <v>40</v>
      </c>
      <c r="E31" s="50" t="s">
        <v>1077</v>
      </c>
      <c r="F31" s="50" t="s">
        <v>1078</v>
      </c>
      <c r="G31" s="52" t="s">
        <v>1064</v>
      </c>
      <c r="H31" s="44" t="s">
        <v>59</v>
      </c>
      <c r="I31" s="44">
        <v>24</v>
      </c>
      <c r="J31" s="402">
        <v>24</v>
      </c>
      <c r="K31" s="398" t="str">
        <f t="shared" si="0"/>
        <v>맞음</v>
      </c>
    </row>
    <row r="32" spans="1:11" s="306" customFormat="1" ht="45" customHeight="1">
      <c r="A32" s="41">
        <v>28</v>
      </c>
      <c r="B32" s="42" t="s">
        <v>998</v>
      </c>
      <c r="C32" s="53" t="s">
        <v>1079</v>
      </c>
      <c r="D32" s="259">
        <v>30</v>
      </c>
      <c r="E32" s="50" t="s">
        <v>1042</v>
      </c>
      <c r="F32" s="50" t="s">
        <v>1080</v>
      </c>
      <c r="G32" s="52" t="s">
        <v>1064</v>
      </c>
      <c r="H32" s="44" t="s">
        <v>59</v>
      </c>
      <c r="I32" s="44">
        <v>25</v>
      </c>
      <c r="J32" s="402">
        <v>25</v>
      </c>
      <c r="K32" s="398" t="str">
        <f t="shared" si="0"/>
        <v>맞음</v>
      </c>
    </row>
    <row r="33" spans="1:11" s="306" customFormat="1" ht="45" customHeight="1" thickBot="1">
      <c r="A33" s="65">
        <v>29</v>
      </c>
      <c r="B33" s="148" t="s">
        <v>998</v>
      </c>
      <c r="C33" s="67" t="s">
        <v>1081</v>
      </c>
      <c r="D33" s="435">
        <v>60</v>
      </c>
      <c r="E33" s="156" t="s">
        <v>1082</v>
      </c>
      <c r="F33" s="156" t="s">
        <v>1083</v>
      </c>
      <c r="G33" s="150" t="s">
        <v>1064</v>
      </c>
      <c r="H33" s="69" t="s">
        <v>59</v>
      </c>
      <c r="I33" s="69">
        <v>30</v>
      </c>
      <c r="J33" s="436">
        <v>30</v>
      </c>
      <c r="K33" s="398" t="str">
        <f t="shared" si="0"/>
        <v>맞음</v>
      </c>
    </row>
    <row r="34" spans="1:11" s="306" customFormat="1" ht="45.75" customHeight="1">
      <c r="A34" s="84">
        <v>30</v>
      </c>
      <c r="B34" s="85" t="s">
        <v>998</v>
      </c>
      <c r="C34" s="161" t="s">
        <v>1907</v>
      </c>
      <c r="D34" s="409">
        <v>100</v>
      </c>
      <c r="E34" s="145" t="s">
        <v>84</v>
      </c>
      <c r="F34" s="145" t="s">
        <v>1084</v>
      </c>
      <c r="G34" s="146" t="s">
        <v>1064</v>
      </c>
      <c r="H34" s="88" t="s">
        <v>59</v>
      </c>
      <c r="I34" s="88">
        <v>36</v>
      </c>
      <c r="J34" s="410">
        <v>36</v>
      </c>
      <c r="K34" s="398" t="str">
        <f t="shared" si="0"/>
        <v>맞음</v>
      </c>
    </row>
    <row r="35" spans="1:11" s="306" customFormat="1" ht="45.75" customHeight="1">
      <c r="A35" s="41">
        <v>31</v>
      </c>
      <c r="B35" s="42" t="s">
        <v>998</v>
      </c>
      <c r="C35" s="53" t="s">
        <v>1908</v>
      </c>
      <c r="D35" s="259">
        <v>30</v>
      </c>
      <c r="E35" s="50" t="s">
        <v>97</v>
      </c>
      <c r="F35" s="50" t="s">
        <v>1085</v>
      </c>
      <c r="G35" s="52" t="s">
        <v>1064</v>
      </c>
      <c r="H35" s="44" t="s">
        <v>59</v>
      </c>
      <c r="I35" s="44">
        <v>26</v>
      </c>
      <c r="J35" s="402">
        <v>26</v>
      </c>
      <c r="K35" s="398" t="str">
        <f t="shared" si="0"/>
        <v>맞음</v>
      </c>
    </row>
    <row r="36" spans="1:11" s="306" customFormat="1" ht="45.75" customHeight="1">
      <c r="A36" s="41">
        <v>32</v>
      </c>
      <c r="B36" s="42" t="s">
        <v>998</v>
      </c>
      <c r="C36" s="53" t="s">
        <v>1909</v>
      </c>
      <c r="D36" s="259">
        <v>30</v>
      </c>
      <c r="E36" s="50" t="s">
        <v>1086</v>
      </c>
      <c r="F36" s="54" t="s">
        <v>1087</v>
      </c>
      <c r="G36" s="52" t="s">
        <v>1064</v>
      </c>
      <c r="H36" s="44" t="s">
        <v>59</v>
      </c>
      <c r="I36" s="44">
        <v>27</v>
      </c>
      <c r="J36" s="402">
        <v>27</v>
      </c>
      <c r="K36" s="398" t="str">
        <f t="shared" si="0"/>
        <v>맞음</v>
      </c>
    </row>
    <row r="37" spans="1:11" s="306" customFormat="1" ht="45.75" customHeight="1">
      <c r="A37" s="41">
        <v>33</v>
      </c>
      <c r="B37" s="42" t="s">
        <v>998</v>
      </c>
      <c r="C37" s="53" t="s">
        <v>1906</v>
      </c>
      <c r="D37" s="259">
        <v>70</v>
      </c>
      <c r="E37" s="50" t="s">
        <v>1086</v>
      </c>
      <c r="F37" s="54" t="s">
        <v>1087</v>
      </c>
      <c r="G37" s="52" t="s">
        <v>1064</v>
      </c>
      <c r="H37" s="44" t="s">
        <v>59</v>
      </c>
      <c r="I37" s="44">
        <v>31</v>
      </c>
      <c r="J37" s="402">
        <v>31</v>
      </c>
      <c r="K37" s="398" t="str">
        <f t="shared" si="0"/>
        <v>맞음</v>
      </c>
    </row>
    <row r="38" spans="1:11" ht="45.75" customHeight="1">
      <c r="A38" s="41">
        <v>34</v>
      </c>
      <c r="B38" s="42" t="s">
        <v>998</v>
      </c>
      <c r="C38" s="53" t="s">
        <v>1910</v>
      </c>
      <c r="D38" s="259">
        <v>80</v>
      </c>
      <c r="E38" s="50" t="s">
        <v>1086</v>
      </c>
      <c r="F38" s="54" t="s">
        <v>1088</v>
      </c>
      <c r="G38" s="52" t="s">
        <v>1064</v>
      </c>
      <c r="H38" s="44" t="s">
        <v>59</v>
      </c>
      <c r="I38" s="44">
        <v>34</v>
      </c>
      <c r="J38" s="402">
        <v>34</v>
      </c>
      <c r="K38" s="398" t="str">
        <f t="shared" si="0"/>
        <v>맞음</v>
      </c>
    </row>
    <row r="39" spans="1:11" ht="45.75" customHeight="1">
      <c r="A39" s="41">
        <v>35</v>
      </c>
      <c r="B39" s="42" t="s">
        <v>998</v>
      </c>
      <c r="C39" s="53" t="s">
        <v>1911</v>
      </c>
      <c r="D39" s="259">
        <v>30</v>
      </c>
      <c r="E39" s="50" t="s">
        <v>1089</v>
      </c>
      <c r="F39" s="54" t="s">
        <v>1090</v>
      </c>
      <c r="G39" s="52" t="s">
        <v>1064</v>
      </c>
      <c r="H39" s="44" t="s">
        <v>59</v>
      </c>
      <c r="I39" s="44">
        <v>28</v>
      </c>
      <c r="J39" s="402">
        <v>28</v>
      </c>
      <c r="K39" s="398" t="str">
        <f t="shared" si="0"/>
        <v>맞음</v>
      </c>
    </row>
    <row r="40" spans="1:11" ht="43.5" customHeight="1">
      <c r="A40" s="41">
        <v>36</v>
      </c>
      <c r="B40" s="42" t="s">
        <v>998</v>
      </c>
      <c r="C40" s="53" t="s">
        <v>1912</v>
      </c>
      <c r="D40" s="259">
        <v>30</v>
      </c>
      <c r="E40" s="50" t="s">
        <v>1091</v>
      </c>
      <c r="F40" s="54" t="s">
        <v>1092</v>
      </c>
      <c r="G40" s="52" t="s">
        <v>1064</v>
      </c>
      <c r="H40" s="44" t="s">
        <v>59</v>
      </c>
      <c r="I40" s="44">
        <v>32</v>
      </c>
      <c r="J40" s="402">
        <v>32</v>
      </c>
      <c r="K40" s="398" t="str">
        <f t="shared" si="0"/>
        <v>맞음</v>
      </c>
    </row>
    <row r="41" spans="1:11" ht="43.5" customHeight="1">
      <c r="A41" s="41">
        <v>37</v>
      </c>
      <c r="B41" s="42" t="s">
        <v>998</v>
      </c>
      <c r="C41" s="53" t="s">
        <v>1913</v>
      </c>
      <c r="D41" s="259">
        <v>30</v>
      </c>
      <c r="E41" s="50" t="s">
        <v>1091</v>
      </c>
      <c r="F41" s="54" t="s">
        <v>1092</v>
      </c>
      <c r="G41" s="52" t="s">
        <v>1064</v>
      </c>
      <c r="H41" s="44" t="s">
        <v>59</v>
      </c>
      <c r="I41" s="44">
        <v>35</v>
      </c>
      <c r="J41" s="402">
        <v>35</v>
      </c>
      <c r="K41" s="398" t="str">
        <f t="shared" si="0"/>
        <v>맞음</v>
      </c>
    </row>
    <row r="42" spans="1:11" ht="42" customHeight="1">
      <c r="A42" s="41">
        <v>38</v>
      </c>
      <c r="B42" s="42" t="s">
        <v>998</v>
      </c>
      <c r="C42" s="60" t="s">
        <v>1093</v>
      </c>
      <c r="D42" s="236">
        <v>150</v>
      </c>
      <c r="E42" s="54" t="s">
        <v>34</v>
      </c>
      <c r="F42" s="54" t="s">
        <v>66</v>
      </c>
      <c r="G42" s="53" t="s">
        <v>83</v>
      </c>
      <c r="H42" s="44" t="s">
        <v>59</v>
      </c>
      <c r="I42" s="382">
        <v>37</v>
      </c>
      <c r="J42" s="403">
        <v>37</v>
      </c>
      <c r="K42" s="398" t="str">
        <f t="shared" si="0"/>
        <v>맞음</v>
      </c>
    </row>
    <row r="43" spans="1:11" ht="42" customHeight="1" thickBot="1">
      <c r="A43" s="65">
        <v>39</v>
      </c>
      <c r="B43" s="148" t="s">
        <v>998</v>
      </c>
      <c r="C43" s="162" t="s">
        <v>1094</v>
      </c>
      <c r="D43" s="239">
        <v>30</v>
      </c>
      <c r="E43" s="68" t="s">
        <v>1095</v>
      </c>
      <c r="F43" s="447" t="s">
        <v>1096</v>
      </c>
      <c r="G43" s="67" t="s">
        <v>1097</v>
      </c>
      <c r="H43" s="69" t="s">
        <v>59</v>
      </c>
      <c r="I43" s="448">
        <v>38</v>
      </c>
      <c r="J43" s="449">
        <v>38</v>
      </c>
      <c r="K43" s="398" t="str">
        <f t="shared" si="0"/>
        <v>맞음</v>
      </c>
    </row>
    <row r="44" spans="1:11" ht="48" customHeight="1">
      <c r="A44" s="84">
        <v>40</v>
      </c>
      <c r="B44" s="85" t="s">
        <v>998</v>
      </c>
      <c r="C44" s="159" t="s">
        <v>1098</v>
      </c>
      <c r="D44" s="238">
        <v>30</v>
      </c>
      <c r="E44" s="224" t="s">
        <v>1099</v>
      </c>
      <c r="F44" s="411" t="s">
        <v>1096</v>
      </c>
      <c r="G44" s="161" t="s">
        <v>1097</v>
      </c>
      <c r="H44" s="88" t="s">
        <v>59</v>
      </c>
      <c r="I44" s="412">
        <v>39</v>
      </c>
      <c r="J44" s="413">
        <v>39</v>
      </c>
      <c r="K44" s="398" t="str">
        <f t="shared" si="0"/>
        <v>맞음</v>
      </c>
    </row>
    <row r="45" spans="1:11" ht="36" customHeight="1">
      <c r="A45" s="84">
        <v>41</v>
      </c>
      <c r="B45" s="85" t="s">
        <v>998</v>
      </c>
      <c r="C45" s="159" t="s">
        <v>1914</v>
      </c>
      <c r="D45" s="238">
        <v>30</v>
      </c>
      <c r="E45" s="224" t="s">
        <v>1100</v>
      </c>
      <c r="F45" s="411" t="s">
        <v>106</v>
      </c>
      <c r="G45" s="161" t="s">
        <v>1097</v>
      </c>
      <c r="H45" s="88" t="s">
        <v>59</v>
      </c>
      <c r="I45" s="412">
        <v>40</v>
      </c>
      <c r="J45" s="413">
        <v>40</v>
      </c>
      <c r="K45" s="398" t="str">
        <f t="shared" si="0"/>
        <v>맞음</v>
      </c>
    </row>
    <row r="46" spans="1:11" ht="36" customHeight="1">
      <c r="A46" s="41">
        <v>42</v>
      </c>
      <c r="B46" s="42" t="s">
        <v>998</v>
      </c>
      <c r="C46" s="60" t="s">
        <v>1915</v>
      </c>
      <c r="D46" s="236">
        <v>30</v>
      </c>
      <c r="E46" s="54" t="s">
        <v>1101</v>
      </c>
      <c r="F46" s="383" t="s">
        <v>99</v>
      </c>
      <c r="G46" s="53" t="s">
        <v>1097</v>
      </c>
      <c r="H46" s="44" t="s">
        <v>59</v>
      </c>
      <c r="I46" s="382">
        <v>41</v>
      </c>
      <c r="J46" s="403">
        <v>41</v>
      </c>
      <c r="K46" s="398" t="str">
        <f t="shared" si="0"/>
        <v>맞음</v>
      </c>
    </row>
    <row r="47" spans="1:11" ht="36" customHeight="1">
      <c r="A47" s="41">
        <v>43</v>
      </c>
      <c r="B47" s="42" t="s">
        <v>998</v>
      </c>
      <c r="C47" s="60" t="s">
        <v>1916</v>
      </c>
      <c r="D47" s="384">
        <v>40</v>
      </c>
      <c r="E47" s="54" t="s">
        <v>1102</v>
      </c>
      <c r="F47" s="383" t="s">
        <v>106</v>
      </c>
      <c r="G47" s="53" t="s">
        <v>1097</v>
      </c>
      <c r="H47" s="44" t="s">
        <v>59</v>
      </c>
      <c r="I47" s="382">
        <v>42</v>
      </c>
      <c r="J47" s="403">
        <v>42</v>
      </c>
      <c r="K47" s="398" t="str">
        <f t="shared" si="0"/>
        <v>맞음</v>
      </c>
    </row>
    <row r="48" spans="1:11" ht="36" customHeight="1">
      <c r="A48" s="41">
        <v>44</v>
      </c>
      <c r="B48" s="42" t="s">
        <v>998</v>
      </c>
      <c r="C48" s="60" t="s">
        <v>1917</v>
      </c>
      <c r="D48" s="384">
        <v>30</v>
      </c>
      <c r="E48" s="50" t="s">
        <v>1103</v>
      </c>
      <c r="F48" s="383" t="s">
        <v>99</v>
      </c>
      <c r="G48" s="53" t="s">
        <v>1097</v>
      </c>
      <c r="H48" s="44" t="s">
        <v>59</v>
      </c>
      <c r="I48" s="382">
        <v>43</v>
      </c>
      <c r="J48" s="403">
        <v>43</v>
      </c>
      <c r="K48" s="398" t="str">
        <f t="shared" si="0"/>
        <v>맞음</v>
      </c>
    </row>
    <row r="49" spans="1:11" ht="36" customHeight="1">
      <c r="A49" s="41">
        <v>45</v>
      </c>
      <c r="B49" s="42" t="s">
        <v>998</v>
      </c>
      <c r="C49" s="60" t="s">
        <v>1918</v>
      </c>
      <c r="D49" s="384">
        <v>30</v>
      </c>
      <c r="E49" s="383" t="s">
        <v>1104</v>
      </c>
      <c r="F49" s="383" t="s">
        <v>99</v>
      </c>
      <c r="G49" s="53" t="s">
        <v>1097</v>
      </c>
      <c r="H49" s="44" t="s">
        <v>59</v>
      </c>
      <c r="I49" s="382">
        <v>44</v>
      </c>
      <c r="J49" s="403">
        <v>44</v>
      </c>
      <c r="K49" s="398" t="str">
        <f t="shared" si="0"/>
        <v>맞음</v>
      </c>
    </row>
    <row r="50" spans="1:11" ht="36" customHeight="1">
      <c r="A50" s="41">
        <v>46</v>
      </c>
      <c r="B50" s="42" t="s">
        <v>998</v>
      </c>
      <c r="C50" s="60" t="s">
        <v>1919</v>
      </c>
      <c r="D50" s="384">
        <v>30</v>
      </c>
      <c r="E50" s="383" t="s">
        <v>1105</v>
      </c>
      <c r="F50" s="383" t="s">
        <v>99</v>
      </c>
      <c r="G50" s="53" t="s">
        <v>1097</v>
      </c>
      <c r="H50" s="44" t="s">
        <v>59</v>
      </c>
      <c r="I50" s="382">
        <v>45</v>
      </c>
      <c r="J50" s="403">
        <v>45</v>
      </c>
      <c r="K50" s="398" t="str">
        <f t="shared" si="0"/>
        <v>맞음</v>
      </c>
    </row>
    <row r="51" spans="1:11" ht="36.75" customHeight="1">
      <c r="A51" s="41">
        <v>47</v>
      </c>
      <c r="B51" s="42" t="s">
        <v>998</v>
      </c>
      <c r="C51" s="60" t="s">
        <v>1920</v>
      </c>
      <c r="D51" s="384">
        <v>30</v>
      </c>
      <c r="E51" s="383" t="s">
        <v>1106</v>
      </c>
      <c r="F51" s="383" t="s">
        <v>99</v>
      </c>
      <c r="G51" s="53" t="s">
        <v>1097</v>
      </c>
      <c r="H51" s="44" t="s">
        <v>59</v>
      </c>
      <c r="I51" s="382">
        <v>46</v>
      </c>
      <c r="J51" s="403">
        <v>46</v>
      </c>
      <c r="K51" s="398" t="str">
        <f t="shared" si="0"/>
        <v>맞음</v>
      </c>
    </row>
    <row r="52" spans="1:11" ht="36.75" customHeight="1">
      <c r="A52" s="41">
        <v>48</v>
      </c>
      <c r="B52" s="42" t="s">
        <v>998</v>
      </c>
      <c r="C52" s="60" t="s">
        <v>1921</v>
      </c>
      <c r="D52" s="384">
        <v>50</v>
      </c>
      <c r="E52" s="383" t="s">
        <v>1107</v>
      </c>
      <c r="F52" s="383" t="s">
        <v>99</v>
      </c>
      <c r="G52" s="53" t="s">
        <v>1097</v>
      </c>
      <c r="H52" s="44" t="s">
        <v>59</v>
      </c>
      <c r="I52" s="382">
        <v>47</v>
      </c>
      <c r="J52" s="403">
        <v>47</v>
      </c>
      <c r="K52" s="398" t="str">
        <f t="shared" si="0"/>
        <v>맞음</v>
      </c>
    </row>
    <row r="53" spans="1:11" ht="36.75" customHeight="1">
      <c r="A53" s="41">
        <v>49</v>
      </c>
      <c r="B53" s="42" t="s">
        <v>998</v>
      </c>
      <c r="C53" s="60" t="s">
        <v>1922</v>
      </c>
      <c r="D53" s="384">
        <v>40</v>
      </c>
      <c r="E53" s="383" t="s">
        <v>1108</v>
      </c>
      <c r="F53" s="383" t="s">
        <v>91</v>
      </c>
      <c r="G53" s="53" t="s">
        <v>1097</v>
      </c>
      <c r="H53" s="44" t="s">
        <v>59</v>
      </c>
      <c r="I53" s="382">
        <v>48</v>
      </c>
      <c r="J53" s="403">
        <v>48</v>
      </c>
      <c r="K53" s="398" t="str">
        <f t="shared" si="0"/>
        <v>맞음</v>
      </c>
    </row>
    <row r="54" spans="1:11" ht="36.75" customHeight="1">
      <c r="A54" s="41">
        <v>50</v>
      </c>
      <c r="B54" s="42" t="s">
        <v>998</v>
      </c>
      <c r="C54" s="60" t="s">
        <v>1923</v>
      </c>
      <c r="D54" s="384">
        <v>40</v>
      </c>
      <c r="E54" s="383" t="s">
        <v>1109</v>
      </c>
      <c r="F54" s="383" t="s">
        <v>101</v>
      </c>
      <c r="G54" s="53" t="s">
        <v>1097</v>
      </c>
      <c r="H54" s="44" t="s">
        <v>59</v>
      </c>
      <c r="I54" s="382">
        <v>49</v>
      </c>
      <c r="J54" s="403">
        <v>49</v>
      </c>
      <c r="K54" s="398" t="str">
        <f t="shared" si="0"/>
        <v>맞음</v>
      </c>
    </row>
    <row r="55" spans="1:11" ht="36.75" customHeight="1" thickBot="1">
      <c r="A55" s="65">
        <v>51</v>
      </c>
      <c r="B55" s="148" t="s">
        <v>998</v>
      </c>
      <c r="C55" s="162" t="s">
        <v>1924</v>
      </c>
      <c r="D55" s="450">
        <v>40</v>
      </c>
      <c r="E55" s="447" t="s">
        <v>1110</v>
      </c>
      <c r="F55" s="447" t="s">
        <v>106</v>
      </c>
      <c r="G55" s="67" t="s">
        <v>1097</v>
      </c>
      <c r="H55" s="69" t="s">
        <v>59</v>
      </c>
      <c r="I55" s="448">
        <v>50</v>
      </c>
      <c r="J55" s="449">
        <v>50</v>
      </c>
      <c r="K55" s="398" t="str">
        <f t="shared" si="0"/>
        <v>맞음</v>
      </c>
    </row>
    <row r="56" spans="1:11" ht="36.75" customHeight="1">
      <c r="A56" s="84">
        <v>52</v>
      </c>
      <c r="B56" s="85" t="s">
        <v>998</v>
      </c>
      <c r="C56" s="159" t="s">
        <v>1111</v>
      </c>
      <c r="D56" s="414">
        <v>40</v>
      </c>
      <c r="E56" s="411" t="s">
        <v>1112</v>
      </c>
      <c r="F56" s="411" t="s">
        <v>91</v>
      </c>
      <c r="G56" s="161" t="s">
        <v>1097</v>
      </c>
      <c r="H56" s="88" t="s">
        <v>59</v>
      </c>
      <c r="I56" s="412">
        <v>51</v>
      </c>
      <c r="J56" s="413">
        <v>51</v>
      </c>
      <c r="K56" s="398" t="str">
        <f t="shared" si="0"/>
        <v>맞음</v>
      </c>
    </row>
    <row r="57" spans="1:11" ht="36.75" customHeight="1">
      <c r="A57" s="41">
        <v>53</v>
      </c>
      <c r="B57" s="42" t="s">
        <v>998</v>
      </c>
      <c r="C57" s="60" t="s">
        <v>1113</v>
      </c>
      <c r="D57" s="384">
        <v>50</v>
      </c>
      <c r="E57" s="383" t="s">
        <v>1114</v>
      </c>
      <c r="F57" s="383" t="s">
        <v>1115</v>
      </c>
      <c r="G57" s="53" t="s">
        <v>1097</v>
      </c>
      <c r="H57" s="44" t="s">
        <v>59</v>
      </c>
      <c r="I57" s="382">
        <v>52</v>
      </c>
      <c r="J57" s="403">
        <v>52</v>
      </c>
      <c r="K57" s="398" t="str">
        <f t="shared" si="0"/>
        <v>맞음</v>
      </c>
    </row>
    <row r="58" spans="1:11" ht="36.75" customHeight="1">
      <c r="A58" s="41">
        <v>54</v>
      </c>
      <c r="B58" s="42" t="s">
        <v>998</v>
      </c>
      <c r="C58" s="60" t="s">
        <v>1925</v>
      </c>
      <c r="D58" s="384">
        <v>30</v>
      </c>
      <c r="E58" s="383" t="s">
        <v>1116</v>
      </c>
      <c r="F58" s="383" t="s">
        <v>106</v>
      </c>
      <c r="G58" s="53" t="s">
        <v>1097</v>
      </c>
      <c r="H58" s="44" t="s">
        <v>59</v>
      </c>
      <c r="I58" s="382">
        <v>53</v>
      </c>
      <c r="J58" s="403">
        <v>53</v>
      </c>
      <c r="K58" s="398" t="str">
        <f t="shared" si="0"/>
        <v>맞음</v>
      </c>
    </row>
    <row r="59" spans="1:11" ht="36.75" customHeight="1">
      <c r="A59" s="41">
        <v>55</v>
      </c>
      <c r="B59" s="42" t="s">
        <v>998</v>
      </c>
      <c r="C59" s="60" t="s">
        <v>1117</v>
      </c>
      <c r="D59" s="384">
        <v>30</v>
      </c>
      <c r="E59" s="383" t="s">
        <v>1118</v>
      </c>
      <c r="F59" s="383" t="s">
        <v>99</v>
      </c>
      <c r="G59" s="53" t="s">
        <v>1097</v>
      </c>
      <c r="H59" s="44" t="s">
        <v>59</v>
      </c>
      <c r="I59" s="382">
        <v>54</v>
      </c>
      <c r="J59" s="403">
        <v>54</v>
      </c>
      <c r="K59" s="398" t="str">
        <f t="shared" si="0"/>
        <v>맞음</v>
      </c>
    </row>
    <row r="60" spans="1:11" ht="36.75" customHeight="1">
      <c r="A60" s="41">
        <v>56</v>
      </c>
      <c r="B60" s="42" t="s">
        <v>998</v>
      </c>
      <c r="C60" s="60" t="s">
        <v>1119</v>
      </c>
      <c r="D60" s="384">
        <v>30</v>
      </c>
      <c r="E60" s="383" t="s">
        <v>1120</v>
      </c>
      <c r="F60" s="383" t="s">
        <v>101</v>
      </c>
      <c r="G60" s="53" t="s">
        <v>1097</v>
      </c>
      <c r="H60" s="44" t="s">
        <v>59</v>
      </c>
      <c r="I60" s="382">
        <v>55</v>
      </c>
      <c r="J60" s="403">
        <v>55</v>
      </c>
      <c r="K60" s="398" t="str">
        <f t="shared" si="0"/>
        <v>맞음</v>
      </c>
    </row>
    <row r="61" spans="1:11" ht="36.75" customHeight="1">
      <c r="A61" s="41">
        <v>57</v>
      </c>
      <c r="B61" s="42" t="s">
        <v>998</v>
      </c>
      <c r="C61" s="60" t="s">
        <v>1121</v>
      </c>
      <c r="D61" s="384">
        <v>30</v>
      </c>
      <c r="E61" s="383" t="s">
        <v>1122</v>
      </c>
      <c r="F61" s="383" t="s">
        <v>101</v>
      </c>
      <c r="G61" s="53" t="s">
        <v>1097</v>
      </c>
      <c r="H61" s="44" t="s">
        <v>59</v>
      </c>
      <c r="I61" s="382">
        <v>56</v>
      </c>
      <c r="J61" s="403">
        <v>56</v>
      </c>
      <c r="K61" s="398" t="str">
        <f t="shared" si="0"/>
        <v>맞음</v>
      </c>
    </row>
    <row r="62" spans="1:11" ht="36.75" customHeight="1">
      <c r="A62" s="41">
        <v>58</v>
      </c>
      <c r="B62" s="42" t="s">
        <v>998</v>
      </c>
      <c r="C62" s="60" t="s">
        <v>1123</v>
      </c>
      <c r="D62" s="384">
        <v>50</v>
      </c>
      <c r="E62" s="383" t="s">
        <v>1124</v>
      </c>
      <c r="F62" s="383" t="s">
        <v>1125</v>
      </c>
      <c r="G62" s="53" t="s">
        <v>1097</v>
      </c>
      <c r="H62" s="44" t="s">
        <v>59</v>
      </c>
      <c r="I62" s="382">
        <v>57</v>
      </c>
      <c r="J62" s="403">
        <v>57</v>
      </c>
      <c r="K62" s="398" t="str">
        <f t="shared" si="0"/>
        <v>맞음</v>
      </c>
    </row>
    <row r="63" spans="1:11" ht="36.75" customHeight="1">
      <c r="A63" s="41">
        <v>59</v>
      </c>
      <c r="B63" s="42" t="s">
        <v>998</v>
      </c>
      <c r="C63" s="60" t="s">
        <v>1126</v>
      </c>
      <c r="D63" s="384">
        <v>30</v>
      </c>
      <c r="E63" s="383" t="s">
        <v>1127</v>
      </c>
      <c r="F63" s="383" t="s">
        <v>53</v>
      </c>
      <c r="G63" s="53" t="s">
        <v>1097</v>
      </c>
      <c r="H63" s="44" t="s">
        <v>59</v>
      </c>
      <c r="I63" s="382">
        <v>58</v>
      </c>
      <c r="J63" s="403">
        <v>58</v>
      </c>
      <c r="K63" s="398" t="str">
        <f t="shared" si="0"/>
        <v>맞음</v>
      </c>
    </row>
    <row r="64" spans="1:11" ht="36.75" customHeight="1">
      <c r="A64" s="41">
        <v>60</v>
      </c>
      <c r="B64" s="42" t="s">
        <v>998</v>
      </c>
      <c r="C64" s="60" t="s">
        <v>1128</v>
      </c>
      <c r="D64" s="384">
        <v>30</v>
      </c>
      <c r="E64" s="383" t="s">
        <v>1129</v>
      </c>
      <c r="F64" s="383" t="s">
        <v>1130</v>
      </c>
      <c r="G64" s="53" t="s">
        <v>1097</v>
      </c>
      <c r="H64" s="44" t="s">
        <v>59</v>
      </c>
      <c r="I64" s="382">
        <v>59</v>
      </c>
      <c r="J64" s="403">
        <v>59</v>
      </c>
      <c r="K64" s="398" t="str">
        <f t="shared" si="0"/>
        <v>맞음</v>
      </c>
    </row>
    <row r="65" spans="1:11" ht="36.75" customHeight="1">
      <c r="A65" s="41">
        <v>61</v>
      </c>
      <c r="B65" s="42" t="s">
        <v>998</v>
      </c>
      <c r="C65" s="60" t="s">
        <v>1131</v>
      </c>
      <c r="D65" s="384">
        <v>30</v>
      </c>
      <c r="E65" s="385" t="s">
        <v>1132</v>
      </c>
      <c r="F65" s="383" t="s">
        <v>99</v>
      </c>
      <c r="G65" s="53" t="s">
        <v>1097</v>
      </c>
      <c r="H65" s="44" t="s">
        <v>59</v>
      </c>
      <c r="I65" s="382">
        <v>60</v>
      </c>
      <c r="J65" s="403">
        <v>60</v>
      </c>
      <c r="K65" s="398" t="str">
        <f t="shared" si="0"/>
        <v>맞음</v>
      </c>
    </row>
    <row r="66" spans="1:11" ht="36.75" customHeight="1">
      <c r="A66" s="41">
        <v>62</v>
      </c>
      <c r="B66" s="42" t="s">
        <v>998</v>
      </c>
      <c r="C66" s="60" t="s">
        <v>1133</v>
      </c>
      <c r="D66" s="384">
        <v>30</v>
      </c>
      <c r="E66" s="385" t="s">
        <v>1134</v>
      </c>
      <c r="F66" s="383" t="s">
        <v>1135</v>
      </c>
      <c r="G66" s="53" t="s">
        <v>1097</v>
      </c>
      <c r="H66" s="44" t="s">
        <v>59</v>
      </c>
      <c r="I66" s="382">
        <v>61</v>
      </c>
      <c r="J66" s="403">
        <v>61</v>
      </c>
      <c r="K66" s="398" t="str">
        <f t="shared" si="0"/>
        <v>맞음</v>
      </c>
    </row>
    <row r="67" spans="1:11" ht="36.75" customHeight="1" thickBot="1">
      <c r="A67" s="65">
        <v>63</v>
      </c>
      <c r="B67" s="148" t="s">
        <v>998</v>
      </c>
      <c r="C67" s="162" t="s">
        <v>1136</v>
      </c>
      <c r="D67" s="450">
        <v>45</v>
      </c>
      <c r="E67" s="451" t="s">
        <v>1137</v>
      </c>
      <c r="F67" s="447" t="s">
        <v>1138</v>
      </c>
      <c r="G67" s="67" t="s">
        <v>1097</v>
      </c>
      <c r="H67" s="69" t="s">
        <v>59</v>
      </c>
      <c r="I67" s="448">
        <v>62</v>
      </c>
      <c r="J67" s="449">
        <v>62</v>
      </c>
      <c r="K67" s="398" t="str">
        <f t="shared" si="0"/>
        <v>맞음</v>
      </c>
    </row>
    <row r="68" spans="1:11" ht="36.75" customHeight="1">
      <c r="A68" s="84">
        <v>64</v>
      </c>
      <c r="B68" s="85" t="s">
        <v>998</v>
      </c>
      <c r="C68" s="159" t="s">
        <v>1139</v>
      </c>
      <c r="D68" s="414">
        <v>45</v>
      </c>
      <c r="E68" s="415" t="s">
        <v>1140</v>
      </c>
      <c r="F68" s="411" t="s">
        <v>1115</v>
      </c>
      <c r="G68" s="161" t="s">
        <v>1097</v>
      </c>
      <c r="H68" s="88" t="s">
        <v>59</v>
      </c>
      <c r="I68" s="412">
        <v>63</v>
      </c>
      <c r="J68" s="413">
        <v>63</v>
      </c>
      <c r="K68" s="398" t="str">
        <f t="shared" si="0"/>
        <v>맞음</v>
      </c>
    </row>
    <row r="69" spans="1:11" ht="36.75" customHeight="1">
      <c r="A69" s="41">
        <v>65</v>
      </c>
      <c r="B69" s="42" t="s">
        <v>998</v>
      </c>
      <c r="C69" s="60" t="s">
        <v>1141</v>
      </c>
      <c r="D69" s="384">
        <v>30</v>
      </c>
      <c r="E69" s="385" t="s">
        <v>1142</v>
      </c>
      <c r="F69" s="383" t="s">
        <v>109</v>
      </c>
      <c r="G69" s="53" t="s">
        <v>1097</v>
      </c>
      <c r="H69" s="44" t="s">
        <v>59</v>
      </c>
      <c r="I69" s="382">
        <v>64</v>
      </c>
      <c r="J69" s="403">
        <v>64</v>
      </c>
      <c r="K69" s="398" t="str">
        <f t="shared" si="0"/>
        <v>맞음</v>
      </c>
    </row>
    <row r="70" spans="1:11" ht="36.75" customHeight="1">
      <c r="A70" s="41">
        <v>66</v>
      </c>
      <c r="B70" s="42" t="s">
        <v>998</v>
      </c>
      <c r="C70" s="60" t="s">
        <v>1926</v>
      </c>
      <c r="D70" s="384">
        <v>30</v>
      </c>
      <c r="E70" s="385" t="s">
        <v>1143</v>
      </c>
      <c r="F70" s="383" t="s">
        <v>1144</v>
      </c>
      <c r="G70" s="53" t="s">
        <v>1097</v>
      </c>
      <c r="H70" s="44" t="s">
        <v>59</v>
      </c>
      <c r="I70" s="382">
        <v>65</v>
      </c>
      <c r="J70" s="403">
        <v>65</v>
      </c>
      <c r="K70" s="398" t="str">
        <f t="shared" ref="K70:K133" si="1">IF(I70=J70,"맞음","틀림")</f>
        <v>맞음</v>
      </c>
    </row>
    <row r="71" spans="1:11" ht="36.75" customHeight="1">
      <c r="A71" s="41">
        <v>67</v>
      </c>
      <c r="B71" s="42" t="s">
        <v>998</v>
      </c>
      <c r="C71" s="60" t="s">
        <v>1927</v>
      </c>
      <c r="D71" s="384">
        <v>50</v>
      </c>
      <c r="E71" s="385" t="s">
        <v>1145</v>
      </c>
      <c r="F71" s="383" t="s">
        <v>99</v>
      </c>
      <c r="G71" s="53" t="s">
        <v>1097</v>
      </c>
      <c r="H71" s="44" t="s">
        <v>59</v>
      </c>
      <c r="I71" s="382">
        <v>66</v>
      </c>
      <c r="J71" s="403">
        <v>66</v>
      </c>
      <c r="K71" s="398" t="str">
        <f t="shared" si="1"/>
        <v>맞음</v>
      </c>
    </row>
    <row r="72" spans="1:11" ht="36.75" customHeight="1">
      <c r="A72" s="41">
        <v>68</v>
      </c>
      <c r="B72" s="42" t="s">
        <v>998</v>
      </c>
      <c r="C72" s="60" t="s">
        <v>1928</v>
      </c>
      <c r="D72" s="384">
        <v>30</v>
      </c>
      <c r="E72" s="385" t="s">
        <v>1146</v>
      </c>
      <c r="F72" s="383" t="s">
        <v>1147</v>
      </c>
      <c r="G72" s="53" t="s">
        <v>1097</v>
      </c>
      <c r="H72" s="44" t="s">
        <v>59</v>
      </c>
      <c r="I72" s="382">
        <v>67</v>
      </c>
      <c r="J72" s="403">
        <v>67</v>
      </c>
      <c r="K72" s="398" t="str">
        <f t="shared" si="1"/>
        <v>맞음</v>
      </c>
    </row>
    <row r="73" spans="1:11" ht="36.75" customHeight="1">
      <c r="A73" s="41">
        <v>69</v>
      </c>
      <c r="B73" s="42" t="s">
        <v>998</v>
      </c>
      <c r="C73" s="60" t="s">
        <v>1929</v>
      </c>
      <c r="D73" s="384">
        <v>60</v>
      </c>
      <c r="E73" s="385" t="s">
        <v>1148</v>
      </c>
      <c r="F73" s="383" t="s">
        <v>1149</v>
      </c>
      <c r="G73" s="53" t="s">
        <v>1097</v>
      </c>
      <c r="H73" s="44" t="s">
        <v>59</v>
      </c>
      <c r="I73" s="382">
        <v>68</v>
      </c>
      <c r="J73" s="403">
        <v>68</v>
      </c>
      <c r="K73" s="398" t="str">
        <f t="shared" si="1"/>
        <v>맞음</v>
      </c>
    </row>
    <row r="74" spans="1:11" ht="36.75" customHeight="1">
      <c r="A74" s="41">
        <v>70</v>
      </c>
      <c r="B74" s="42" t="s">
        <v>998</v>
      </c>
      <c r="C74" s="60" t="s">
        <v>1930</v>
      </c>
      <c r="D74" s="384">
        <v>60</v>
      </c>
      <c r="E74" s="385" t="s">
        <v>1150</v>
      </c>
      <c r="F74" s="383" t="s">
        <v>108</v>
      </c>
      <c r="G74" s="53" t="s">
        <v>1097</v>
      </c>
      <c r="H74" s="44" t="s">
        <v>59</v>
      </c>
      <c r="I74" s="382">
        <v>69</v>
      </c>
      <c r="J74" s="403">
        <v>69</v>
      </c>
      <c r="K74" s="398" t="str">
        <f t="shared" si="1"/>
        <v>맞음</v>
      </c>
    </row>
    <row r="75" spans="1:11" ht="36.75" customHeight="1">
      <c r="A75" s="41">
        <v>71</v>
      </c>
      <c r="B75" s="42" t="s">
        <v>998</v>
      </c>
      <c r="C75" s="60" t="s">
        <v>1151</v>
      </c>
      <c r="D75" s="384">
        <v>50</v>
      </c>
      <c r="E75" s="385" t="s">
        <v>1152</v>
      </c>
      <c r="F75" s="383" t="s">
        <v>1147</v>
      </c>
      <c r="G75" s="53" t="s">
        <v>1097</v>
      </c>
      <c r="H75" s="44" t="s">
        <v>59</v>
      </c>
      <c r="I75" s="382">
        <v>70</v>
      </c>
      <c r="J75" s="403">
        <v>70</v>
      </c>
      <c r="K75" s="398" t="str">
        <f t="shared" si="1"/>
        <v>맞음</v>
      </c>
    </row>
    <row r="76" spans="1:11" ht="36.75" customHeight="1">
      <c r="A76" s="41">
        <v>72</v>
      </c>
      <c r="B76" s="42" t="s">
        <v>998</v>
      </c>
      <c r="C76" s="60" t="s">
        <v>1153</v>
      </c>
      <c r="D76" s="384">
        <v>60</v>
      </c>
      <c r="E76" s="385" t="s">
        <v>1154</v>
      </c>
      <c r="F76" s="383" t="s">
        <v>1155</v>
      </c>
      <c r="G76" s="53" t="s">
        <v>1097</v>
      </c>
      <c r="H76" s="44" t="s">
        <v>59</v>
      </c>
      <c r="I76" s="382">
        <v>71</v>
      </c>
      <c r="J76" s="403">
        <v>71</v>
      </c>
      <c r="K76" s="398" t="str">
        <f t="shared" si="1"/>
        <v>맞음</v>
      </c>
    </row>
    <row r="77" spans="1:11" ht="36.75" customHeight="1">
      <c r="A77" s="41">
        <v>73</v>
      </c>
      <c r="B77" s="42" t="s">
        <v>998</v>
      </c>
      <c r="C77" s="60" t="s">
        <v>1156</v>
      </c>
      <c r="D77" s="384">
        <v>70</v>
      </c>
      <c r="E77" s="385" t="s">
        <v>1157</v>
      </c>
      <c r="F77" s="383" t="s">
        <v>1158</v>
      </c>
      <c r="G77" s="53" t="s">
        <v>1097</v>
      </c>
      <c r="H77" s="44" t="s">
        <v>59</v>
      </c>
      <c r="I77" s="382">
        <v>72</v>
      </c>
      <c r="J77" s="403">
        <v>72</v>
      </c>
      <c r="K77" s="398" t="str">
        <f t="shared" si="1"/>
        <v>맞음</v>
      </c>
    </row>
    <row r="78" spans="1:11" ht="36.75" customHeight="1">
      <c r="A78" s="41">
        <v>74</v>
      </c>
      <c r="B78" s="42" t="s">
        <v>998</v>
      </c>
      <c r="C78" s="60" t="s">
        <v>1159</v>
      </c>
      <c r="D78" s="384">
        <v>30</v>
      </c>
      <c r="E78" s="385" t="s">
        <v>1160</v>
      </c>
      <c r="F78" s="383" t="s">
        <v>53</v>
      </c>
      <c r="G78" s="53" t="s">
        <v>1097</v>
      </c>
      <c r="H78" s="44" t="s">
        <v>59</v>
      </c>
      <c r="I78" s="382">
        <v>73</v>
      </c>
      <c r="J78" s="403">
        <v>73</v>
      </c>
      <c r="K78" s="398" t="str">
        <f t="shared" si="1"/>
        <v>맞음</v>
      </c>
    </row>
    <row r="79" spans="1:11" ht="36.75" customHeight="1" thickBot="1">
      <c r="A79" s="65">
        <v>75</v>
      </c>
      <c r="B79" s="148" t="s">
        <v>998</v>
      </c>
      <c r="C79" s="162" t="s">
        <v>1161</v>
      </c>
      <c r="D79" s="450">
        <v>40</v>
      </c>
      <c r="E79" s="451" t="s">
        <v>1162</v>
      </c>
      <c r="F79" s="447" t="s">
        <v>101</v>
      </c>
      <c r="G79" s="67" t="s">
        <v>1097</v>
      </c>
      <c r="H79" s="69" t="s">
        <v>59</v>
      </c>
      <c r="I79" s="448">
        <v>74</v>
      </c>
      <c r="J79" s="449">
        <v>74</v>
      </c>
      <c r="K79" s="398" t="str">
        <f t="shared" si="1"/>
        <v>맞음</v>
      </c>
    </row>
    <row r="80" spans="1:11" ht="36.75" customHeight="1">
      <c r="A80" s="84">
        <v>76</v>
      </c>
      <c r="B80" s="85" t="s">
        <v>998</v>
      </c>
      <c r="C80" s="159" t="s">
        <v>1163</v>
      </c>
      <c r="D80" s="414">
        <v>30</v>
      </c>
      <c r="E80" s="415" t="s">
        <v>1164</v>
      </c>
      <c r="F80" s="411" t="s">
        <v>101</v>
      </c>
      <c r="G80" s="161" t="s">
        <v>1097</v>
      </c>
      <c r="H80" s="88" t="s">
        <v>59</v>
      </c>
      <c r="I80" s="412">
        <v>75</v>
      </c>
      <c r="J80" s="413">
        <v>75</v>
      </c>
      <c r="K80" s="398" t="str">
        <f t="shared" si="1"/>
        <v>맞음</v>
      </c>
    </row>
    <row r="81" spans="1:11" ht="36.75" customHeight="1">
      <c r="A81" s="41">
        <v>77</v>
      </c>
      <c r="B81" s="42" t="s">
        <v>998</v>
      </c>
      <c r="C81" s="60" t="s">
        <v>1165</v>
      </c>
      <c r="D81" s="384">
        <v>150</v>
      </c>
      <c r="E81" s="385" t="s">
        <v>34</v>
      </c>
      <c r="F81" s="383" t="s">
        <v>1166</v>
      </c>
      <c r="G81" s="53" t="s">
        <v>83</v>
      </c>
      <c r="H81" s="44" t="s">
        <v>59</v>
      </c>
      <c r="I81" s="382">
        <v>76</v>
      </c>
      <c r="J81" s="403">
        <v>76</v>
      </c>
      <c r="K81" s="398" t="str">
        <f t="shared" si="1"/>
        <v>맞음</v>
      </c>
    </row>
    <row r="82" spans="1:11" ht="36.75" customHeight="1">
      <c r="A82" s="41">
        <v>78</v>
      </c>
      <c r="B82" s="42" t="s">
        <v>998</v>
      </c>
      <c r="C82" s="60" t="s">
        <v>1167</v>
      </c>
      <c r="D82" s="384">
        <v>30</v>
      </c>
      <c r="E82" s="385" t="s">
        <v>1168</v>
      </c>
      <c r="F82" s="383" t="s">
        <v>99</v>
      </c>
      <c r="G82" s="53" t="s">
        <v>1097</v>
      </c>
      <c r="H82" s="44" t="s">
        <v>59</v>
      </c>
      <c r="I82" s="382">
        <v>77</v>
      </c>
      <c r="J82" s="403">
        <v>77</v>
      </c>
      <c r="K82" s="398" t="str">
        <f t="shared" si="1"/>
        <v>맞음</v>
      </c>
    </row>
    <row r="83" spans="1:11" ht="36.75" customHeight="1">
      <c r="A83" s="41">
        <v>79</v>
      </c>
      <c r="B83" s="42" t="s">
        <v>998</v>
      </c>
      <c r="C83" s="60" t="s">
        <v>1169</v>
      </c>
      <c r="D83" s="384">
        <v>30</v>
      </c>
      <c r="E83" s="385" t="s">
        <v>1170</v>
      </c>
      <c r="F83" s="383" t="s">
        <v>1135</v>
      </c>
      <c r="G83" s="53" t="s">
        <v>1097</v>
      </c>
      <c r="H83" s="44" t="s">
        <v>59</v>
      </c>
      <c r="I83" s="382">
        <v>78</v>
      </c>
      <c r="J83" s="403">
        <v>78</v>
      </c>
      <c r="K83" s="398" t="str">
        <f t="shared" si="1"/>
        <v>맞음</v>
      </c>
    </row>
    <row r="84" spans="1:11" ht="36.75" customHeight="1">
      <c r="A84" s="41">
        <v>80</v>
      </c>
      <c r="B84" s="42" t="s">
        <v>998</v>
      </c>
      <c r="C84" s="60" t="s">
        <v>1171</v>
      </c>
      <c r="D84" s="384">
        <v>30</v>
      </c>
      <c r="E84" s="385" t="s">
        <v>1172</v>
      </c>
      <c r="F84" s="383" t="s">
        <v>99</v>
      </c>
      <c r="G84" s="53" t="s">
        <v>1097</v>
      </c>
      <c r="H84" s="44" t="s">
        <v>59</v>
      </c>
      <c r="I84" s="382">
        <v>79</v>
      </c>
      <c r="J84" s="403">
        <v>79</v>
      </c>
      <c r="K84" s="398" t="str">
        <f t="shared" si="1"/>
        <v>맞음</v>
      </c>
    </row>
    <row r="85" spans="1:11" ht="36.75" customHeight="1">
      <c r="A85" s="41">
        <v>81</v>
      </c>
      <c r="B85" s="42" t="s">
        <v>998</v>
      </c>
      <c r="C85" s="60" t="s">
        <v>1931</v>
      </c>
      <c r="D85" s="384">
        <v>30</v>
      </c>
      <c r="E85" s="385" t="s">
        <v>1173</v>
      </c>
      <c r="F85" s="383" t="s">
        <v>99</v>
      </c>
      <c r="G85" s="53" t="s">
        <v>1097</v>
      </c>
      <c r="H85" s="44" t="s">
        <v>59</v>
      </c>
      <c r="I85" s="382">
        <v>80</v>
      </c>
      <c r="J85" s="403">
        <v>80</v>
      </c>
      <c r="K85" s="398" t="str">
        <f t="shared" si="1"/>
        <v>맞음</v>
      </c>
    </row>
    <row r="86" spans="1:11" ht="36.75" customHeight="1">
      <c r="A86" s="41">
        <v>82</v>
      </c>
      <c r="B86" s="42" t="s">
        <v>998</v>
      </c>
      <c r="C86" s="60" t="s">
        <v>1174</v>
      </c>
      <c r="D86" s="384">
        <v>30</v>
      </c>
      <c r="E86" s="385" t="s">
        <v>1175</v>
      </c>
      <c r="F86" s="383" t="s">
        <v>101</v>
      </c>
      <c r="G86" s="53" t="s">
        <v>1097</v>
      </c>
      <c r="H86" s="44" t="s">
        <v>59</v>
      </c>
      <c r="I86" s="382">
        <v>81</v>
      </c>
      <c r="J86" s="403">
        <v>81</v>
      </c>
      <c r="K86" s="398" t="str">
        <f t="shared" si="1"/>
        <v>맞음</v>
      </c>
    </row>
    <row r="87" spans="1:11" ht="35.25" customHeight="1">
      <c r="A87" s="41">
        <v>83</v>
      </c>
      <c r="B87" s="42" t="s">
        <v>998</v>
      </c>
      <c r="C87" s="60" t="s">
        <v>1932</v>
      </c>
      <c r="D87" s="384">
        <v>30</v>
      </c>
      <c r="E87" s="385" t="s">
        <v>1176</v>
      </c>
      <c r="F87" s="383" t="s">
        <v>99</v>
      </c>
      <c r="G87" s="53" t="s">
        <v>1097</v>
      </c>
      <c r="H87" s="44" t="s">
        <v>59</v>
      </c>
      <c r="I87" s="382">
        <v>82</v>
      </c>
      <c r="J87" s="403">
        <v>82</v>
      </c>
      <c r="K87" s="398" t="str">
        <f t="shared" si="1"/>
        <v>맞음</v>
      </c>
    </row>
    <row r="88" spans="1:11" ht="35.25" customHeight="1">
      <c r="A88" s="41">
        <v>84</v>
      </c>
      <c r="B88" s="42" t="s">
        <v>998</v>
      </c>
      <c r="C88" s="60" t="s">
        <v>1177</v>
      </c>
      <c r="D88" s="384">
        <v>80</v>
      </c>
      <c r="E88" s="385" t="s">
        <v>1178</v>
      </c>
      <c r="F88" s="383" t="s">
        <v>94</v>
      </c>
      <c r="G88" s="53" t="s">
        <v>1097</v>
      </c>
      <c r="H88" s="44" t="s">
        <v>59</v>
      </c>
      <c r="I88" s="382">
        <v>83</v>
      </c>
      <c r="J88" s="403">
        <v>83</v>
      </c>
      <c r="K88" s="398" t="str">
        <f t="shared" si="1"/>
        <v>맞음</v>
      </c>
    </row>
    <row r="89" spans="1:11" ht="35.25" customHeight="1">
      <c r="A89" s="41">
        <v>85</v>
      </c>
      <c r="B89" s="42" t="s">
        <v>998</v>
      </c>
      <c r="C89" s="60" t="s">
        <v>1179</v>
      </c>
      <c r="D89" s="384">
        <v>30</v>
      </c>
      <c r="E89" s="385" t="s">
        <v>1180</v>
      </c>
      <c r="F89" s="383" t="s">
        <v>1181</v>
      </c>
      <c r="G89" s="53" t="s">
        <v>1097</v>
      </c>
      <c r="H89" s="44" t="s">
        <v>59</v>
      </c>
      <c r="I89" s="382">
        <v>84</v>
      </c>
      <c r="J89" s="403">
        <v>84</v>
      </c>
      <c r="K89" s="398" t="str">
        <f t="shared" si="1"/>
        <v>맞음</v>
      </c>
    </row>
    <row r="90" spans="1:11" ht="35.25" customHeight="1">
      <c r="A90" s="41">
        <v>86</v>
      </c>
      <c r="B90" s="42" t="s">
        <v>998</v>
      </c>
      <c r="C90" s="60" t="s">
        <v>1182</v>
      </c>
      <c r="D90" s="384">
        <v>50</v>
      </c>
      <c r="E90" s="385" t="s">
        <v>1183</v>
      </c>
      <c r="F90" s="383" t="s">
        <v>91</v>
      </c>
      <c r="G90" s="53" t="s">
        <v>1097</v>
      </c>
      <c r="H90" s="44" t="s">
        <v>59</v>
      </c>
      <c r="I90" s="382">
        <v>85</v>
      </c>
      <c r="J90" s="403">
        <v>85</v>
      </c>
      <c r="K90" s="398" t="str">
        <f t="shared" si="1"/>
        <v>맞음</v>
      </c>
    </row>
    <row r="91" spans="1:11" ht="35.25" customHeight="1" thickBot="1">
      <c r="A91" s="65">
        <v>87</v>
      </c>
      <c r="B91" s="148" t="s">
        <v>998</v>
      </c>
      <c r="C91" s="162" t="s">
        <v>1184</v>
      </c>
      <c r="D91" s="450">
        <v>30</v>
      </c>
      <c r="E91" s="451" t="s">
        <v>1185</v>
      </c>
      <c r="F91" s="447" t="s">
        <v>1147</v>
      </c>
      <c r="G91" s="67" t="s">
        <v>1097</v>
      </c>
      <c r="H91" s="69" t="s">
        <v>59</v>
      </c>
      <c r="I91" s="448">
        <v>86</v>
      </c>
      <c r="J91" s="449">
        <v>86</v>
      </c>
      <c r="K91" s="398" t="str">
        <f t="shared" si="1"/>
        <v>맞음</v>
      </c>
    </row>
    <row r="92" spans="1:11" ht="38.25" customHeight="1">
      <c r="A92" s="84">
        <v>88</v>
      </c>
      <c r="B92" s="85" t="s">
        <v>998</v>
      </c>
      <c r="C92" s="159" t="s">
        <v>1933</v>
      </c>
      <c r="D92" s="414">
        <v>30</v>
      </c>
      <c r="E92" s="415" t="s">
        <v>1186</v>
      </c>
      <c r="F92" s="411" t="s">
        <v>1187</v>
      </c>
      <c r="G92" s="161" t="s">
        <v>1097</v>
      </c>
      <c r="H92" s="88" t="s">
        <v>59</v>
      </c>
      <c r="I92" s="412">
        <v>87</v>
      </c>
      <c r="J92" s="413">
        <v>87</v>
      </c>
      <c r="K92" s="398" t="str">
        <f t="shared" si="1"/>
        <v>맞음</v>
      </c>
    </row>
    <row r="93" spans="1:11" ht="38.25" customHeight="1">
      <c r="A93" s="41">
        <v>89</v>
      </c>
      <c r="B93" s="42" t="s">
        <v>998</v>
      </c>
      <c r="C93" s="60" t="s">
        <v>1188</v>
      </c>
      <c r="D93" s="384">
        <v>30</v>
      </c>
      <c r="E93" s="385" t="s">
        <v>1189</v>
      </c>
      <c r="F93" s="383" t="s">
        <v>1096</v>
      </c>
      <c r="G93" s="53" t="s">
        <v>1097</v>
      </c>
      <c r="H93" s="44" t="s">
        <v>59</v>
      </c>
      <c r="I93" s="382">
        <v>88</v>
      </c>
      <c r="J93" s="403">
        <v>88</v>
      </c>
      <c r="K93" s="398" t="str">
        <f t="shared" si="1"/>
        <v>맞음</v>
      </c>
    </row>
    <row r="94" spans="1:11" ht="38.25" customHeight="1">
      <c r="A94" s="41">
        <v>90</v>
      </c>
      <c r="B94" s="42" t="s">
        <v>998</v>
      </c>
      <c r="C94" s="60" t="s">
        <v>1934</v>
      </c>
      <c r="D94" s="384">
        <v>30</v>
      </c>
      <c r="E94" s="385" t="s">
        <v>1190</v>
      </c>
      <c r="F94" s="383" t="s">
        <v>99</v>
      </c>
      <c r="G94" s="53" t="s">
        <v>1097</v>
      </c>
      <c r="H94" s="44" t="s">
        <v>59</v>
      </c>
      <c r="I94" s="382">
        <v>89</v>
      </c>
      <c r="J94" s="403">
        <v>89</v>
      </c>
      <c r="K94" s="398" t="str">
        <f t="shared" si="1"/>
        <v>맞음</v>
      </c>
    </row>
    <row r="95" spans="1:11" ht="38.25" customHeight="1">
      <c r="A95" s="41">
        <v>91</v>
      </c>
      <c r="B95" s="42" t="s">
        <v>998</v>
      </c>
      <c r="C95" s="60" t="s">
        <v>1191</v>
      </c>
      <c r="D95" s="384">
        <v>30</v>
      </c>
      <c r="E95" s="385" t="s">
        <v>1192</v>
      </c>
      <c r="F95" s="383" t="s">
        <v>101</v>
      </c>
      <c r="G95" s="53" t="s">
        <v>1097</v>
      </c>
      <c r="H95" s="44" t="s">
        <v>59</v>
      </c>
      <c r="I95" s="382">
        <v>90</v>
      </c>
      <c r="J95" s="403">
        <v>90</v>
      </c>
      <c r="K95" s="398" t="str">
        <f t="shared" si="1"/>
        <v>맞음</v>
      </c>
    </row>
    <row r="96" spans="1:11" ht="38.25" customHeight="1">
      <c r="A96" s="41">
        <v>92</v>
      </c>
      <c r="B96" s="42" t="s">
        <v>998</v>
      </c>
      <c r="C96" s="60" t="s">
        <v>1935</v>
      </c>
      <c r="D96" s="384">
        <v>30</v>
      </c>
      <c r="E96" s="385" t="s">
        <v>1193</v>
      </c>
      <c r="F96" s="383" t="s">
        <v>1135</v>
      </c>
      <c r="G96" s="53" t="s">
        <v>1097</v>
      </c>
      <c r="H96" s="44" t="s">
        <v>59</v>
      </c>
      <c r="I96" s="382">
        <v>91</v>
      </c>
      <c r="J96" s="403">
        <v>91</v>
      </c>
      <c r="K96" s="398" t="str">
        <f t="shared" si="1"/>
        <v>맞음</v>
      </c>
    </row>
    <row r="97" spans="1:11" ht="38.25" customHeight="1">
      <c r="A97" s="41">
        <v>93</v>
      </c>
      <c r="B97" s="42" t="s">
        <v>998</v>
      </c>
      <c r="C97" s="60" t="s">
        <v>1194</v>
      </c>
      <c r="D97" s="384">
        <v>40</v>
      </c>
      <c r="E97" s="385" t="s">
        <v>1195</v>
      </c>
      <c r="F97" s="383" t="s">
        <v>91</v>
      </c>
      <c r="G97" s="53" t="s">
        <v>1097</v>
      </c>
      <c r="H97" s="44" t="s">
        <v>59</v>
      </c>
      <c r="I97" s="382">
        <v>92</v>
      </c>
      <c r="J97" s="403">
        <v>92</v>
      </c>
      <c r="K97" s="398" t="str">
        <f t="shared" si="1"/>
        <v>맞음</v>
      </c>
    </row>
    <row r="98" spans="1:11" ht="38.25" customHeight="1">
      <c r="A98" s="41">
        <v>94</v>
      </c>
      <c r="B98" s="42" t="s">
        <v>998</v>
      </c>
      <c r="C98" s="60" t="s">
        <v>1196</v>
      </c>
      <c r="D98" s="384">
        <v>50</v>
      </c>
      <c r="E98" s="385" t="s">
        <v>1197</v>
      </c>
      <c r="F98" s="383" t="s">
        <v>1198</v>
      </c>
      <c r="G98" s="53" t="s">
        <v>1097</v>
      </c>
      <c r="H98" s="44" t="s">
        <v>59</v>
      </c>
      <c r="I98" s="382">
        <v>93</v>
      </c>
      <c r="J98" s="403">
        <v>93</v>
      </c>
      <c r="K98" s="398" t="str">
        <f t="shared" si="1"/>
        <v>맞음</v>
      </c>
    </row>
    <row r="99" spans="1:11" ht="36.75" customHeight="1">
      <c r="A99" s="41">
        <v>95</v>
      </c>
      <c r="B99" s="42" t="s">
        <v>998</v>
      </c>
      <c r="C99" s="60" t="s">
        <v>1199</v>
      </c>
      <c r="D99" s="384">
        <v>30</v>
      </c>
      <c r="E99" s="385" t="s">
        <v>1200</v>
      </c>
      <c r="F99" s="383" t="s">
        <v>106</v>
      </c>
      <c r="G99" s="53" t="s">
        <v>1097</v>
      </c>
      <c r="H99" s="44" t="s">
        <v>59</v>
      </c>
      <c r="I99" s="382">
        <v>94</v>
      </c>
      <c r="J99" s="403">
        <v>94</v>
      </c>
      <c r="K99" s="398" t="str">
        <f t="shared" si="1"/>
        <v>맞음</v>
      </c>
    </row>
    <row r="100" spans="1:11" ht="36.75" customHeight="1">
      <c r="A100" s="41">
        <v>96</v>
      </c>
      <c r="B100" s="42" t="s">
        <v>998</v>
      </c>
      <c r="C100" s="60" t="s">
        <v>1936</v>
      </c>
      <c r="D100" s="384">
        <v>30</v>
      </c>
      <c r="E100" s="385" t="s">
        <v>1201</v>
      </c>
      <c r="F100" s="383" t="s">
        <v>1202</v>
      </c>
      <c r="G100" s="53" t="s">
        <v>1097</v>
      </c>
      <c r="H100" s="44" t="s">
        <v>59</v>
      </c>
      <c r="I100" s="382">
        <v>95</v>
      </c>
      <c r="J100" s="403">
        <v>95</v>
      </c>
      <c r="K100" s="398" t="str">
        <f t="shared" si="1"/>
        <v>맞음</v>
      </c>
    </row>
    <row r="101" spans="1:11" ht="36.75" customHeight="1">
      <c r="A101" s="41">
        <v>97</v>
      </c>
      <c r="B101" s="42" t="s">
        <v>998</v>
      </c>
      <c r="C101" s="60" t="s">
        <v>1937</v>
      </c>
      <c r="D101" s="384">
        <v>50</v>
      </c>
      <c r="E101" s="385" t="s">
        <v>1203</v>
      </c>
      <c r="F101" s="383" t="s">
        <v>1155</v>
      </c>
      <c r="G101" s="53" t="s">
        <v>1097</v>
      </c>
      <c r="H101" s="44" t="s">
        <v>59</v>
      </c>
      <c r="I101" s="382">
        <v>96</v>
      </c>
      <c r="J101" s="403">
        <v>96</v>
      </c>
      <c r="K101" s="398" t="str">
        <f t="shared" si="1"/>
        <v>맞음</v>
      </c>
    </row>
    <row r="102" spans="1:11" ht="36.75" customHeight="1" thickBot="1">
      <c r="A102" s="65">
        <v>98</v>
      </c>
      <c r="B102" s="148" t="s">
        <v>998</v>
      </c>
      <c r="C102" s="162" t="s">
        <v>1938</v>
      </c>
      <c r="D102" s="450">
        <v>40</v>
      </c>
      <c r="E102" s="451" t="s">
        <v>1204</v>
      </c>
      <c r="F102" s="447" t="s">
        <v>1096</v>
      </c>
      <c r="G102" s="67" t="s">
        <v>1097</v>
      </c>
      <c r="H102" s="69" t="s">
        <v>59</v>
      </c>
      <c r="I102" s="448">
        <v>97</v>
      </c>
      <c r="J102" s="449">
        <v>97</v>
      </c>
      <c r="K102" s="398" t="str">
        <f t="shared" si="1"/>
        <v>맞음</v>
      </c>
    </row>
    <row r="103" spans="1:11" ht="36.75" customHeight="1">
      <c r="A103" s="84">
        <v>99</v>
      </c>
      <c r="B103" s="85" t="s">
        <v>998</v>
      </c>
      <c r="C103" s="159" t="s">
        <v>1205</v>
      </c>
      <c r="D103" s="414">
        <v>30</v>
      </c>
      <c r="E103" s="415" t="s">
        <v>1206</v>
      </c>
      <c r="F103" s="411" t="s">
        <v>99</v>
      </c>
      <c r="G103" s="161" t="s">
        <v>1097</v>
      </c>
      <c r="H103" s="88" t="s">
        <v>59</v>
      </c>
      <c r="I103" s="412">
        <v>98</v>
      </c>
      <c r="J103" s="413">
        <v>98</v>
      </c>
      <c r="K103" s="398" t="str">
        <f t="shared" si="1"/>
        <v>맞음</v>
      </c>
    </row>
    <row r="104" spans="1:11" ht="36.75" customHeight="1">
      <c r="A104" s="41">
        <v>100</v>
      </c>
      <c r="B104" s="42" t="s">
        <v>998</v>
      </c>
      <c r="C104" s="60" t="s">
        <v>1207</v>
      </c>
      <c r="D104" s="384">
        <v>30</v>
      </c>
      <c r="E104" s="385" t="s">
        <v>1208</v>
      </c>
      <c r="F104" s="383" t="s">
        <v>1202</v>
      </c>
      <c r="G104" s="53" t="s">
        <v>1097</v>
      </c>
      <c r="H104" s="44" t="s">
        <v>59</v>
      </c>
      <c r="I104" s="382">
        <v>99</v>
      </c>
      <c r="J104" s="403">
        <v>99</v>
      </c>
      <c r="K104" s="398" t="str">
        <f t="shared" si="1"/>
        <v>맞음</v>
      </c>
    </row>
    <row r="105" spans="1:11" ht="36.75" customHeight="1">
      <c r="A105" s="41">
        <v>101</v>
      </c>
      <c r="B105" s="42" t="s">
        <v>998</v>
      </c>
      <c r="C105" s="60" t="s">
        <v>1209</v>
      </c>
      <c r="D105" s="384">
        <v>30</v>
      </c>
      <c r="E105" s="385" t="s">
        <v>1210</v>
      </c>
      <c r="F105" s="383" t="s">
        <v>99</v>
      </c>
      <c r="G105" s="53" t="s">
        <v>1097</v>
      </c>
      <c r="H105" s="44" t="s">
        <v>59</v>
      </c>
      <c r="I105" s="382">
        <v>100</v>
      </c>
      <c r="J105" s="403">
        <v>100</v>
      </c>
      <c r="K105" s="398" t="str">
        <f t="shared" si="1"/>
        <v>맞음</v>
      </c>
    </row>
    <row r="106" spans="1:11" ht="36.75" customHeight="1">
      <c r="A106" s="41">
        <v>102</v>
      </c>
      <c r="B106" s="42" t="s">
        <v>998</v>
      </c>
      <c r="C106" s="60" t="s">
        <v>1211</v>
      </c>
      <c r="D106" s="384">
        <v>40</v>
      </c>
      <c r="E106" s="385" t="s">
        <v>1212</v>
      </c>
      <c r="F106" s="383" t="s">
        <v>98</v>
      </c>
      <c r="G106" s="53" t="s">
        <v>1097</v>
      </c>
      <c r="H106" s="44" t="s">
        <v>59</v>
      </c>
      <c r="I106" s="382">
        <v>101</v>
      </c>
      <c r="J106" s="403">
        <v>101</v>
      </c>
      <c r="K106" s="398" t="str">
        <f t="shared" si="1"/>
        <v>맞음</v>
      </c>
    </row>
    <row r="107" spans="1:11" ht="36.75" customHeight="1">
      <c r="A107" s="41">
        <v>103</v>
      </c>
      <c r="B107" s="42" t="s">
        <v>998</v>
      </c>
      <c r="C107" s="60" t="s">
        <v>1213</v>
      </c>
      <c r="D107" s="384">
        <v>50</v>
      </c>
      <c r="E107" s="385" t="s">
        <v>1214</v>
      </c>
      <c r="F107" s="383" t="s">
        <v>1130</v>
      </c>
      <c r="G107" s="53" t="s">
        <v>1097</v>
      </c>
      <c r="H107" s="44" t="s">
        <v>59</v>
      </c>
      <c r="I107" s="382">
        <v>102</v>
      </c>
      <c r="J107" s="403">
        <v>102</v>
      </c>
      <c r="K107" s="398" t="str">
        <f t="shared" si="1"/>
        <v>맞음</v>
      </c>
    </row>
    <row r="108" spans="1:11" ht="36.75" customHeight="1">
      <c r="A108" s="41">
        <v>104</v>
      </c>
      <c r="B108" s="42" t="s">
        <v>998</v>
      </c>
      <c r="C108" s="60" t="s">
        <v>1215</v>
      </c>
      <c r="D108" s="384">
        <v>30</v>
      </c>
      <c r="E108" s="385" t="s">
        <v>1216</v>
      </c>
      <c r="F108" s="383" t="s">
        <v>1217</v>
      </c>
      <c r="G108" s="53" t="s">
        <v>1097</v>
      </c>
      <c r="H108" s="44" t="s">
        <v>59</v>
      </c>
      <c r="I108" s="382">
        <v>103</v>
      </c>
      <c r="J108" s="403">
        <v>103</v>
      </c>
      <c r="K108" s="398" t="str">
        <f t="shared" si="1"/>
        <v>맞음</v>
      </c>
    </row>
    <row r="109" spans="1:11" ht="40.5" customHeight="1">
      <c r="A109" s="41">
        <v>105</v>
      </c>
      <c r="B109" s="42" t="s">
        <v>998</v>
      </c>
      <c r="C109" s="60" t="s">
        <v>1218</v>
      </c>
      <c r="D109" s="384">
        <v>50</v>
      </c>
      <c r="E109" s="385" t="s">
        <v>1219</v>
      </c>
      <c r="F109" s="383" t="s">
        <v>91</v>
      </c>
      <c r="G109" s="53" t="s">
        <v>1097</v>
      </c>
      <c r="H109" s="44" t="s">
        <v>59</v>
      </c>
      <c r="I109" s="382">
        <v>104</v>
      </c>
      <c r="J109" s="403">
        <v>104</v>
      </c>
      <c r="K109" s="398" t="str">
        <f t="shared" si="1"/>
        <v>맞음</v>
      </c>
    </row>
    <row r="110" spans="1:11" ht="40.5" customHeight="1">
      <c r="A110" s="41">
        <v>106</v>
      </c>
      <c r="B110" s="42" t="s">
        <v>998</v>
      </c>
      <c r="C110" s="60" t="s">
        <v>1220</v>
      </c>
      <c r="D110" s="384">
        <v>30</v>
      </c>
      <c r="E110" s="385" t="s">
        <v>1221</v>
      </c>
      <c r="F110" s="383" t="s">
        <v>108</v>
      </c>
      <c r="G110" s="53" t="s">
        <v>1097</v>
      </c>
      <c r="H110" s="44" t="s">
        <v>59</v>
      </c>
      <c r="I110" s="382">
        <v>105</v>
      </c>
      <c r="J110" s="403">
        <v>105</v>
      </c>
      <c r="K110" s="398" t="str">
        <f t="shared" si="1"/>
        <v>맞음</v>
      </c>
    </row>
    <row r="111" spans="1:11" ht="36.75" customHeight="1">
      <c r="A111" s="41">
        <v>107</v>
      </c>
      <c r="B111" s="42" t="s">
        <v>998</v>
      </c>
      <c r="C111" s="60" t="s">
        <v>1222</v>
      </c>
      <c r="D111" s="384">
        <v>50</v>
      </c>
      <c r="E111" s="385" t="s">
        <v>1223</v>
      </c>
      <c r="F111" s="383" t="s">
        <v>1096</v>
      </c>
      <c r="G111" s="53" t="s">
        <v>1097</v>
      </c>
      <c r="H111" s="44" t="s">
        <v>59</v>
      </c>
      <c r="I111" s="382">
        <v>106</v>
      </c>
      <c r="J111" s="403">
        <v>106</v>
      </c>
      <c r="K111" s="398" t="str">
        <f t="shared" si="1"/>
        <v>맞음</v>
      </c>
    </row>
    <row r="112" spans="1:11" ht="36.75" customHeight="1">
      <c r="A112" s="41">
        <v>108</v>
      </c>
      <c r="B112" s="42" t="s">
        <v>998</v>
      </c>
      <c r="C112" s="60" t="s">
        <v>1224</v>
      </c>
      <c r="D112" s="384">
        <v>60</v>
      </c>
      <c r="E112" s="385" t="s">
        <v>1225</v>
      </c>
      <c r="F112" s="383" t="s">
        <v>1187</v>
      </c>
      <c r="G112" s="53" t="s">
        <v>1097</v>
      </c>
      <c r="H112" s="44" t="s">
        <v>59</v>
      </c>
      <c r="I112" s="382">
        <v>107</v>
      </c>
      <c r="J112" s="403">
        <v>107</v>
      </c>
      <c r="K112" s="398" t="str">
        <f t="shared" si="1"/>
        <v>맞음</v>
      </c>
    </row>
    <row r="113" spans="1:11" ht="36.75" customHeight="1">
      <c r="A113" s="41">
        <v>109</v>
      </c>
      <c r="B113" s="42" t="s">
        <v>998</v>
      </c>
      <c r="C113" s="60" t="s">
        <v>1226</v>
      </c>
      <c r="D113" s="384">
        <v>60</v>
      </c>
      <c r="E113" s="385" t="s">
        <v>1227</v>
      </c>
      <c r="F113" s="383" t="s">
        <v>98</v>
      </c>
      <c r="G113" s="53" t="s">
        <v>1097</v>
      </c>
      <c r="H113" s="44" t="s">
        <v>59</v>
      </c>
      <c r="I113" s="382">
        <v>108</v>
      </c>
      <c r="J113" s="403">
        <v>108</v>
      </c>
      <c r="K113" s="398" t="str">
        <f t="shared" si="1"/>
        <v>맞음</v>
      </c>
    </row>
    <row r="114" spans="1:11" ht="36.75" customHeight="1" thickBot="1">
      <c r="A114" s="65">
        <v>110</v>
      </c>
      <c r="B114" s="148" t="s">
        <v>998</v>
      </c>
      <c r="C114" s="162" t="s">
        <v>1228</v>
      </c>
      <c r="D114" s="450">
        <v>30</v>
      </c>
      <c r="E114" s="451" t="s">
        <v>1229</v>
      </c>
      <c r="F114" s="447" t="s">
        <v>101</v>
      </c>
      <c r="G114" s="67" t="s">
        <v>1097</v>
      </c>
      <c r="H114" s="69" t="s">
        <v>59</v>
      </c>
      <c r="I114" s="448">
        <v>109</v>
      </c>
      <c r="J114" s="449">
        <v>109</v>
      </c>
      <c r="K114" s="398" t="str">
        <f t="shared" si="1"/>
        <v>맞음</v>
      </c>
    </row>
    <row r="115" spans="1:11" ht="36.75" customHeight="1">
      <c r="A115" s="84">
        <v>111</v>
      </c>
      <c r="B115" s="85" t="s">
        <v>998</v>
      </c>
      <c r="C115" s="159" t="s">
        <v>1230</v>
      </c>
      <c r="D115" s="414">
        <v>30</v>
      </c>
      <c r="E115" s="415" t="s">
        <v>1231</v>
      </c>
      <c r="F115" s="411" t="s">
        <v>1217</v>
      </c>
      <c r="G115" s="161" t="s">
        <v>1097</v>
      </c>
      <c r="H115" s="88" t="s">
        <v>59</v>
      </c>
      <c r="I115" s="412">
        <v>110</v>
      </c>
      <c r="J115" s="413">
        <v>110</v>
      </c>
      <c r="K115" s="398" t="str">
        <f t="shared" si="1"/>
        <v>맞음</v>
      </c>
    </row>
    <row r="116" spans="1:11" ht="36.75" customHeight="1">
      <c r="A116" s="41">
        <v>112</v>
      </c>
      <c r="B116" s="42" t="s">
        <v>998</v>
      </c>
      <c r="C116" s="60" t="s">
        <v>1232</v>
      </c>
      <c r="D116" s="384">
        <v>30</v>
      </c>
      <c r="E116" s="385" t="s">
        <v>1233</v>
      </c>
      <c r="F116" s="383" t="s">
        <v>1135</v>
      </c>
      <c r="G116" s="53" t="s">
        <v>1097</v>
      </c>
      <c r="H116" s="44" t="s">
        <v>59</v>
      </c>
      <c r="I116" s="382">
        <v>111</v>
      </c>
      <c r="J116" s="403">
        <v>111</v>
      </c>
      <c r="K116" s="398" t="str">
        <f t="shared" si="1"/>
        <v>맞음</v>
      </c>
    </row>
    <row r="117" spans="1:11" ht="36.75" customHeight="1">
      <c r="A117" s="41">
        <v>113</v>
      </c>
      <c r="B117" s="42" t="s">
        <v>998</v>
      </c>
      <c r="C117" s="60" t="s">
        <v>1234</v>
      </c>
      <c r="D117" s="384">
        <v>35</v>
      </c>
      <c r="E117" s="385" t="s">
        <v>1235</v>
      </c>
      <c r="F117" s="383" t="s">
        <v>101</v>
      </c>
      <c r="G117" s="53" t="s">
        <v>1097</v>
      </c>
      <c r="H117" s="44" t="s">
        <v>59</v>
      </c>
      <c r="I117" s="382">
        <v>112</v>
      </c>
      <c r="J117" s="403">
        <v>112</v>
      </c>
      <c r="K117" s="398" t="str">
        <f t="shared" si="1"/>
        <v>맞음</v>
      </c>
    </row>
    <row r="118" spans="1:11" ht="36.75" customHeight="1">
      <c r="A118" s="41">
        <v>114</v>
      </c>
      <c r="B118" s="42" t="s">
        <v>998</v>
      </c>
      <c r="C118" s="60" t="s">
        <v>1236</v>
      </c>
      <c r="D118" s="384">
        <v>150</v>
      </c>
      <c r="E118" s="385" t="s">
        <v>34</v>
      </c>
      <c r="F118" s="383" t="s">
        <v>1166</v>
      </c>
      <c r="G118" s="53" t="s">
        <v>83</v>
      </c>
      <c r="H118" s="44" t="s">
        <v>59</v>
      </c>
      <c r="I118" s="382">
        <v>113</v>
      </c>
      <c r="J118" s="403">
        <v>113</v>
      </c>
      <c r="K118" s="398" t="str">
        <f t="shared" si="1"/>
        <v>맞음</v>
      </c>
    </row>
    <row r="119" spans="1:11" ht="36.75" customHeight="1">
      <c r="A119" s="41">
        <v>115</v>
      </c>
      <c r="B119" s="42" t="s">
        <v>998</v>
      </c>
      <c r="C119" s="60" t="s">
        <v>1237</v>
      </c>
      <c r="D119" s="384">
        <v>40</v>
      </c>
      <c r="E119" s="385" t="s">
        <v>1238</v>
      </c>
      <c r="F119" s="383" t="s">
        <v>99</v>
      </c>
      <c r="G119" s="53" t="s">
        <v>1097</v>
      </c>
      <c r="H119" s="44" t="s">
        <v>59</v>
      </c>
      <c r="I119" s="382">
        <v>114</v>
      </c>
      <c r="J119" s="403">
        <v>114</v>
      </c>
      <c r="K119" s="398" t="str">
        <f t="shared" si="1"/>
        <v>맞음</v>
      </c>
    </row>
    <row r="120" spans="1:11" ht="36.75" customHeight="1">
      <c r="A120" s="41">
        <v>116</v>
      </c>
      <c r="B120" s="42" t="s">
        <v>998</v>
      </c>
      <c r="C120" s="60" t="s">
        <v>1239</v>
      </c>
      <c r="D120" s="384">
        <v>30</v>
      </c>
      <c r="E120" s="385" t="s">
        <v>1240</v>
      </c>
      <c r="F120" s="383" t="s">
        <v>108</v>
      </c>
      <c r="G120" s="53" t="s">
        <v>1097</v>
      </c>
      <c r="H120" s="44" t="s">
        <v>59</v>
      </c>
      <c r="I120" s="382">
        <v>115</v>
      </c>
      <c r="J120" s="403">
        <v>115</v>
      </c>
      <c r="K120" s="398" t="str">
        <f t="shared" si="1"/>
        <v>맞음</v>
      </c>
    </row>
    <row r="121" spans="1:11" ht="36.75" customHeight="1">
      <c r="A121" s="41">
        <v>117</v>
      </c>
      <c r="B121" s="42" t="s">
        <v>998</v>
      </c>
      <c r="C121" s="60" t="s">
        <v>1241</v>
      </c>
      <c r="D121" s="384">
        <v>30</v>
      </c>
      <c r="E121" s="385" t="s">
        <v>1242</v>
      </c>
      <c r="F121" s="383" t="s">
        <v>106</v>
      </c>
      <c r="G121" s="53" t="s">
        <v>1097</v>
      </c>
      <c r="H121" s="44" t="s">
        <v>59</v>
      </c>
      <c r="I121" s="382">
        <v>116</v>
      </c>
      <c r="J121" s="403">
        <v>116</v>
      </c>
      <c r="K121" s="398" t="str">
        <f t="shared" si="1"/>
        <v>맞음</v>
      </c>
    </row>
    <row r="122" spans="1:11" ht="36.75" customHeight="1">
      <c r="A122" s="41">
        <v>118</v>
      </c>
      <c r="B122" s="42" t="s">
        <v>998</v>
      </c>
      <c r="C122" s="60" t="s">
        <v>1243</v>
      </c>
      <c r="D122" s="384">
        <v>50</v>
      </c>
      <c r="E122" s="385" t="s">
        <v>1244</v>
      </c>
      <c r="F122" s="383" t="s">
        <v>99</v>
      </c>
      <c r="G122" s="53" t="s">
        <v>1097</v>
      </c>
      <c r="H122" s="44" t="s">
        <v>59</v>
      </c>
      <c r="I122" s="382">
        <v>117</v>
      </c>
      <c r="J122" s="403">
        <v>117</v>
      </c>
      <c r="K122" s="398" t="str">
        <f t="shared" si="1"/>
        <v>맞음</v>
      </c>
    </row>
    <row r="123" spans="1:11" ht="36.75" customHeight="1">
      <c r="A123" s="41">
        <v>119</v>
      </c>
      <c r="B123" s="42" t="s">
        <v>998</v>
      </c>
      <c r="C123" s="60" t="s">
        <v>1245</v>
      </c>
      <c r="D123" s="384">
        <v>70</v>
      </c>
      <c r="E123" s="385" t="s">
        <v>1246</v>
      </c>
      <c r="F123" s="383" t="s">
        <v>49</v>
      </c>
      <c r="G123" s="53" t="s">
        <v>1097</v>
      </c>
      <c r="H123" s="44" t="s">
        <v>59</v>
      </c>
      <c r="I123" s="382">
        <v>118</v>
      </c>
      <c r="J123" s="403">
        <v>118</v>
      </c>
      <c r="K123" s="398" t="str">
        <f t="shared" si="1"/>
        <v>맞음</v>
      </c>
    </row>
    <row r="124" spans="1:11" ht="36.75" customHeight="1">
      <c r="A124" s="41">
        <v>120</v>
      </c>
      <c r="B124" s="42" t="s">
        <v>998</v>
      </c>
      <c r="C124" s="60" t="s">
        <v>1247</v>
      </c>
      <c r="D124" s="384">
        <v>50</v>
      </c>
      <c r="E124" s="385" t="s">
        <v>1248</v>
      </c>
      <c r="F124" s="383" t="s">
        <v>49</v>
      </c>
      <c r="G124" s="53" t="s">
        <v>1097</v>
      </c>
      <c r="H124" s="44" t="s">
        <v>59</v>
      </c>
      <c r="I124" s="382">
        <v>119</v>
      </c>
      <c r="J124" s="403">
        <v>119</v>
      </c>
      <c r="K124" s="398" t="str">
        <f t="shared" si="1"/>
        <v>맞음</v>
      </c>
    </row>
    <row r="125" spans="1:11" ht="36.75" customHeight="1">
      <c r="A125" s="41">
        <v>121</v>
      </c>
      <c r="B125" s="42" t="s">
        <v>998</v>
      </c>
      <c r="C125" s="60" t="s">
        <v>1249</v>
      </c>
      <c r="D125" s="384">
        <v>50</v>
      </c>
      <c r="E125" s="385" t="s">
        <v>1250</v>
      </c>
      <c r="F125" s="383" t="s">
        <v>49</v>
      </c>
      <c r="G125" s="53" t="s">
        <v>1097</v>
      </c>
      <c r="H125" s="44" t="s">
        <v>59</v>
      </c>
      <c r="I125" s="382">
        <v>120</v>
      </c>
      <c r="J125" s="403">
        <v>120</v>
      </c>
      <c r="K125" s="398" t="str">
        <f t="shared" si="1"/>
        <v>맞음</v>
      </c>
    </row>
    <row r="126" spans="1:11" ht="36.75" customHeight="1" thickBot="1">
      <c r="A126" s="65">
        <v>122</v>
      </c>
      <c r="B126" s="148" t="s">
        <v>998</v>
      </c>
      <c r="C126" s="162" t="s">
        <v>1939</v>
      </c>
      <c r="D126" s="450">
        <v>30</v>
      </c>
      <c r="E126" s="451" t="s">
        <v>1251</v>
      </c>
      <c r="F126" s="447" t="s">
        <v>91</v>
      </c>
      <c r="G126" s="67" t="s">
        <v>1097</v>
      </c>
      <c r="H126" s="69" t="s">
        <v>59</v>
      </c>
      <c r="I126" s="448">
        <v>121</v>
      </c>
      <c r="J126" s="449">
        <v>121</v>
      </c>
      <c r="K126" s="398" t="str">
        <f t="shared" si="1"/>
        <v>맞음</v>
      </c>
    </row>
    <row r="127" spans="1:11" ht="36.75" customHeight="1">
      <c r="A127" s="84">
        <v>123</v>
      </c>
      <c r="B127" s="85" t="s">
        <v>998</v>
      </c>
      <c r="C127" s="159" t="s">
        <v>1940</v>
      </c>
      <c r="D127" s="414">
        <v>50</v>
      </c>
      <c r="E127" s="415" t="s">
        <v>1252</v>
      </c>
      <c r="F127" s="411" t="s">
        <v>99</v>
      </c>
      <c r="G127" s="161" t="s">
        <v>1097</v>
      </c>
      <c r="H127" s="88" t="s">
        <v>59</v>
      </c>
      <c r="I127" s="412">
        <v>122</v>
      </c>
      <c r="J127" s="413">
        <v>122</v>
      </c>
      <c r="K127" s="398" t="str">
        <f t="shared" si="1"/>
        <v>맞음</v>
      </c>
    </row>
    <row r="128" spans="1:11" ht="36.75" customHeight="1">
      <c r="A128" s="41">
        <v>124</v>
      </c>
      <c r="B128" s="42" t="s">
        <v>998</v>
      </c>
      <c r="C128" s="60" t="s">
        <v>1941</v>
      </c>
      <c r="D128" s="384">
        <v>30</v>
      </c>
      <c r="E128" s="385" t="s">
        <v>1253</v>
      </c>
      <c r="F128" s="383" t="s">
        <v>98</v>
      </c>
      <c r="G128" s="53" t="s">
        <v>1097</v>
      </c>
      <c r="H128" s="44" t="s">
        <v>59</v>
      </c>
      <c r="I128" s="382">
        <v>123</v>
      </c>
      <c r="J128" s="403">
        <v>123</v>
      </c>
      <c r="K128" s="398" t="str">
        <f t="shared" si="1"/>
        <v>맞음</v>
      </c>
    </row>
    <row r="129" spans="1:11" ht="36.75" customHeight="1">
      <c r="A129" s="41">
        <v>125</v>
      </c>
      <c r="B129" s="42" t="s">
        <v>998</v>
      </c>
      <c r="C129" s="60" t="s">
        <v>1254</v>
      </c>
      <c r="D129" s="384">
        <v>30</v>
      </c>
      <c r="E129" s="385" t="s">
        <v>1255</v>
      </c>
      <c r="F129" s="383" t="s">
        <v>94</v>
      </c>
      <c r="G129" s="53" t="s">
        <v>1097</v>
      </c>
      <c r="H129" s="44" t="s">
        <v>59</v>
      </c>
      <c r="I129" s="382">
        <v>124</v>
      </c>
      <c r="J129" s="403">
        <v>124</v>
      </c>
      <c r="K129" s="398" t="str">
        <f t="shared" si="1"/>
        <v>맞음</v>
      </c>
    </row>
    <row r="130" spans="1:11" ht="36.75" customHeight="1">
      <c r="A130" s="41">
        <v>126</v>
      </c>
      <c r="B130" s="42" t="s">
        <v>998</v>
      </c>
      <c r="C130" s="60" t="s">
        <v>1256</v>
      </c>
      <c r="D130" s="384">
        <v>30</v>
      </c>
      <c r="E130" s="385" t="s">
        <v>1257</v>
      </c>
      <c r="F130" s="383" t="s">
        <v>99</v>
      </c>
      <c r="G130" s="53" t="s">
        <v>1097</v>
      </c>
      <c r="H130" s="44" t="s">
        <v>59</v>
      </c>
      <c r="I130" s="382">
        <v>125</v>
      </c>
      <c r="J130" s="403">
        <v>125</v>
      </c>
      <c r="K130" s="398" t="str">
        <f t="shared" si="1"/>
        <v>맞음</v>
      </c>
    </row>
    <row r="131" spans="1:11" ht="36.75" customHeight="1">
      <c r="A131" s="41">
        <v>127</v>
      </c>
      <c r="B131" s="42" t="s">
        <v>998</v>
      </c>
      <c r="C131" s="60" t="s">
        <v>1258</v>
      </c>
      <c r="D131" s="384">
        <v>30</v>
      </c>
      <c r="E131" s="385" t="s">
        <v>1259</v>
      </c>
      <c r="F131" s="383" t="s">
        <v>1260</v>
      </c>
      <c r="G131" s="53" t="s">
        <v>1097</v>
      </c>
      <c r="H131" s="44" t="s">
        <v>59</v>
      </c>
      <c r="I131" s="382">
        <v>126</v>
      </c>
      <c r="J131" s="403">
        <v>126</v>
      </c>
      <c r="K131" s="398" t="str">
        <f t="shared" si="1"/>
        <v>맞음</v>
      </c>
    </row>
    <row r="132" spans="1:11" ht="36.75" customHeight="1">
      <c r="A132" s="41">
        <v>128</v>
      </c>
      <c r="B132" s="42" t="s">
        <v>998</v>
      </c>
      <c r="C132" s="60" t="s">
        <v>1261</v>
      </c>
      <c r="D132" s="384">
        <v>30</v>
      </c>
      <c r="E132" s="385" t="s">
        <v>1262</v>
      </c>
      <c r="F132" s="383" t="s">
        <v>99</v>
      </c>
      <c r="G132" s="53" t="s">
        <v>1097</v>
      </c>
      <c r="H132" s="44" t="s">
        <v>59</v>
      </c>
      <c r="I132" s="382">
        <v>127</v>
      </c>
      <c r="J132" s="403">
        <v>127</v>
      </c>
      <c r="K132" s="398" t="str">
        <f t="shared" si="1"/>
        <v>맞음</v>
      </c>
    </row>
    <row r="133" spans="1:11" ht="36.75" customHeight="1">
      <c r="A133" s="41">
        <v>129</v>
      </c>
      <c r="B133" s="42" t="s">
        <v>998</v>
      </c>
      <c r="C133" s="60" t="s">
        <v>1942</v>
      </c>
      <c r="D133" s="384">
        <v>30</v>
      </c>
      <c r="E133" s="385" t="s">
        <v>1263</v>
      </c>
      <c r="F133" s="383" t="s">
        <v>1217</v>
      </c>
      <c r="G133" s="53" t="s">
        <v>1097</v>
      </c>
      <c r="H133" s="44" t="s">
        <v>59</v>
      </c>
      <c r="I133" s="382">
        <v>128</v>
      </c>
      <c r="J133" s="403">
        <v>128</v>
      </c>
      <c r="K133" s="398" t="str">
        <f t="shared" si="1"/>
        <v>맞음</v>
      </c>
    </row>
    <row r="134" spans="1:11" ht="36.75" customHeight="1">
      <c r="A134" s="41">
        <v>130</v>
      </c>
      <c r="B134" s="42" t="s">
        <v>998</v>
      </c>
      <c r="C134" s="60" t="s">
        <v>1264</v>
      </c>
      <c r="D134" s="384">
        <v>30</v>
      </c>
      <c r="E134" s="385" t="s">
        <v>1265</v>
      </c>
      <c r="F134" s="383" t="s">
        <v>99</v>
      </c>
      <c r="G134" s="53" t="s">
        <v>1097</v>
      </c>
      <c r="H134" s="44" t="s">
        <v>59</v>
      </c>
      <c r="I134" s="382">
        <v>129</v>
      </c>
      <c r="J134" s="403">
        <v>129</v>
      </c>
      <c r="K134" s="398" t="str">
        <f t="shared" ref="K134:K197" si="2">IF(I134=J134,"맞음","틀림")</f>
        <v>맞음</v>
      </c>
    </row>
    <row r="135" spans="1:11" ht="36.75" customHeight="1">
      <c r="A135" s="41">
        <v>131</v>
      </c>
      <c r="B135" s="42" t="s">
        <v>998</v>
      </c>
      <c r="C135" s="60" t="s">
        <v>1266</v>
      </c>
      <c r="D135" s="384">
        <v>30</v>
      </c>
      <c r="E135" s="385" t="s">
        <v>1267</v>
      </c>
      <c r="F135" s="383" t="s">
        <v>94</v>
      </c>
      <c r="G135" s="53" t="s">
        <v>1097</v>
      </c>
      <c r="H135" s="44" t="s">
        <v>59</v>
      </c>
      <c r="I135" s="382">
        <v>130</v>
      </c>
      <c r="J135" s="403">
        <v>130</v>
      </c>
      <c r="K135" s="398" t="str">
        <f t="shared" si="2"/>
        <v>맞음</v>
      </c>
    </row>
    <row r="136" spans="1:11" ht="36.75" customHeight="1">
      <c r="A136" s="41">
        <v>132</v>
      </c>
      <c r="B136" s="42" t="s">
        <v>998</v>
      </c>
      <c r="C136" s="60" t="s">
        <v>1268</v>
      </c>
      <c r="D136" s="384">
        <v>30</v>
      </c>
      <c r="E136" s="385" t="s">
        <v>1269</v>
      </c>
      <c r="F136" s="383" t="s">
        <v>99</v>
      </c>
      <c r="G136" s="53" t="s">
        <v>1097</v>
      </c>
      <c r="H136" s="44" t="s">
        <v>59</v>
      </c>
      <c r="I136" s="382">
        <v>131</v>
      </c>
      <c r="J136" s="403">
        <v>131</v>
      </c>
      <c r="K136" s="398" t="str">
        <f t="shared" si="2"/>
        <v>맞음</v>
      </c>
    </row>
    <row r="137" spans="1:11" ht="36.75" customHeight="1">
      <c r="A137" s="41">
        <v>133</v>
      </c>
      <c r="B137" s="42" t="s">
        <v>998</v>
      </c>
      <c r="C137" s="60" t="s">
        <v>1270</v>
      </c>
      <c r="D137" s="384">
        <v>40</v>
      </c>
      <c r="E137" s="385" t="s">
        <v>1271</v>
      </c>
      <c r="F137" s="383" t="s">
        <v>108</v>
      </c>
      <c r="G137" s="53" t="s">
        <v>1097</v>
      </c>
      <c r="H137" s="44" t="s">
        <v>59</v>
      </c>
      <c r="I137" s="382">
        <v>132</v>
      </c>
      <c r="J137" s="403">
        <v>132</v>
      </c>
      <c r="K137" s="398" t="str">
        <f t="shared" si="2"/>
        <v>맞음</v>
      </c>
    </row>
    <row r="138" spans="1:11" ht="36.75" customHeight="1" thickBot="1">
      <c r="A138" s="65">
        <v>134</v>
      </c>
      <c r="B138" s="148" t="s">
        <v>998</v>
      </c>
      <c r="C138" s="162" t="s">
        <v>1272</v>
      </c>
      <c r="D138" s="450">
        <v>30</v>
      </c>
      <c r="E138" s="451" t="s">
        <v>1273</v>
      </c>
      <c r="F138" s="447" t="s">
        <v>108</v>
      </c>
      <c r="G138" s="67" t="s">
        <v>1097</v>
      </c>
      <c r="H138" s="69" t="s">
        <v>59</v>
      </c>
      <c r="I138" s="448">
        <v>133</v>
      </c>
      <c r="J138" s="449">
        <v>133</v>
      </c>
      <c r="K138" s="398" t="str">
        <f t="shared" si="2"/>
        <v>맞음</v>
      </c>
    </row>
    <row r="139" spans="1:11" ht="36.75" customHeight="1">
      <c r="A139" s="84">
        <v>135</v>
      </c>
      <c r="B139" s="85" t="s">
        <v>998</v>
      </c>
      <c r="C139" s="159" t="s">
        <v>1274</v>
      </c>
      <c r="D139" s="414">
        <v>40</v>
      </c>
      <c r="E139" s="415" t="s">
        <v>1275</v>
      </c>
      <c r="F139" s="411" t="s">
        <v>1276</v>
      </c>
      <c r="G139" s="161" t="s">
        <v>1097</v>
      </c>
      <c r="H139" s="88" t="s">
        <v>59</v>
      </c>
      <c r="I139" s="412">
        <v>134</v>
      </c>
      <c r="J139" s="413">
        <v>134</v>
      </c>
      <c r="K139" s="398" t="str">
        <f t="shared" si="2"/>
        <v>맞음</v>
      </c>
    </row>
    <row r="140" spans="1:11" ht="36.75" customHeight="1">
      <c r="A140" s="41">
        <v>136</v>
      </c>
      <c r="B140" s="42" t="s">
        <v>998</v>
      </c>
      <c r="C140" s="60" t="s">
        <v>1277</v>
      </c>
      <c r="D140" s="384">
        <v>40</v>
      </c>
      <c r="E140" s="385" t="s">
        <v>1278</v>
      </c>
      <c r="F140" s="383" t="s">
        <v>49</v>
      </c>
      <c r="G140" s="53" t="s">
        <v>1097</v>
      </c>
      <c r="H140" s="44" t="s">
        <v>59</v>
      </c>
      <c r="I140" s="382">
        <v>135</v>
      </c>
      <c r="J140" s="403">
        <v>135</v>
      </c>
      <c r="K140" s="398" t="str">
        <f t="shared" si="2"/>
        <v>맞음</v>
      </c>
    </row>
    <row r="141" spans="1:11" ht="36.75" customHeight="1">
      <c r="A141" s="41">
        <v>137</v>
      </c>
      <c r="B141" s="42" t="s">
        <v>998</v>
      </c>
      <c r="C141" s="60" t="s">
        <v>1279</v>
      </c>
      <c r="D141" s="384">
        <v>40</v>
      </c>
      <c r="E141" s="385" t="s">
        <v>1280</v>
      </c>
      <c r="F141" s="383" t="s">
        <v>49</v>
      </c>
      <c r="G141" s="53" t="s">
        <v>1097</v>
      </c>
      <c r="H141" s="44" t="s">
        <v>59</v>
      </c>
      <c r="I141" s="382">
        <v>136</v>
      </c>
      <c r="J141" s="403">
        <v>136</v>
      </c>
      <c r="K141" s="398" t="str">
        <f t="shared" si="2"/>
        <v>맞음</v>
      </c>
    </row>
    <row r="142" spans="1:11" ht="36.75" customHeight="1">
      <c r="A142" s="41">
        <v>138</v>
      </c>
      <c r="B142" s="42" t="s">
        <v>998</v>
      </c>
      <c r="C142" s="60" t="s">
        <v>1281</v>
      </c>
      <c r="D142" s="384">
        <v>40</v>
      </c>
      <c r="E142" s="385" t="s">
        <v>1282</v>
      </c>
      <c r="F142" s="383" t="s">
        <v>49</v>
      </c>
      <c r="G142" s="53" t="s">
        <v>1097</v>
      </c>
      <c r="H142" s="44" t="s">
        <v>59</v>
      </c>
      <c r="I142" s="382">
        <v>137</v>
      </c>
      <c r="J142" s="403">
        <v>137</v>
      </c>
      <c r="K142" s="398" t="str">
        <f t="shared" si="2"/>
        <v>맞음</v>
      </c>
    </row>
    <row r="143" spans="1:11" ht="36.75" customHeight="1">
      <c r="A143" s="41">
        <v>139</v>
      </c>
      <c r="B143" s="42" t="s">
        <v>998</v>
      </c>
      <c r="C143" s="60" t="s">
        <v>1943</v>
      </c>
      <c r="D143" s="384">
        <v>40</v>
      </c>
      <c r="E143" s="385" t="s">
        <v>1283</v>
      </c>
      <c r="F143" s="383" t="s">
        <v>1276</v>
      </c>
      <c r="G143" s="53" t="s">
        <v>1097</v>
      </c>
      <c r="H143" s="44" t="s">
        <v>59</v>
      </c>
      <c r="I143" s="382">
        <v>138</v>
      </c>
      <c r="J143" s="403">
        <v>138</v>
      </c>
      <c r="K143" s="398" t="str">
        <f t="shared" si="2"/>
        <v>맞음</v>
      </c>
    </row>
    <row r="144" spans="1:11" ht="36.75" customHeight="1">
      <c r="A144" s="41">
        <v>140</v>
      </c>
      <c r="B144" s="42" t="s">
        <v>998</v>
      </c>
      <c r="C144" s="60" t="s">
        <v>1944</v>
      </c>
      <c r="D144" s="384">
        <v>40</v>
      </c>
      <c r="E144" s="385" t="s">
        <v>1284</v>
      </c>
      <c r="F144" s="383" t="s">
        <v>1217</v>
      </c>
      <c r="G144" s="53" t="s">
        <v>1097</v>
      </c>
      <c r="H144" s="44" t="s">
        <v>59</v>
      </c>
      <c r="I144" s="382">
        <v>139</v>
      </c>
      <c r="J144" s="403">
        <v>139</v>
      </c>
      <c r="K144" s="398" t="str">
        <f t="shared" si="2"/>
        <v>맞음</v>
      </c>
    </row>
    <row r="145" spans="1:11" ht="36.75" customHeight="1">
      <c r="A145" s="41">
        <v>141</v>
      </c>
      <c r="B145" s="42" t="s">
        <v>998</v>
      </c>
      <c r="C145" s="60" t="s">
        <v>1285</v>
      </c>
      <c r="D145" s="384">
        <v>30</v>
      </c>
      <c r="E145" s="385" t="s">
        <v>1286</v>
      </c>
      <c r="F145" s="383" t="s">
        <v>99</v>
      </c>
      <c r="G145" s="53" t="s">
        <v>1097</v>
      </c>
      <c r="H145" s="44" t="s">
        <v>59</v>
      </c>
      <c r="I145" s="382">
        <v>140</v>
      </c>
      <c r="J145" s="403">
        <v>140</v>
      </c>
      <c r="K145" s="398" t="str">
        <f t="shared" si="2"/>
        <v>맞음</v>
      </c>
    </row>
    <row r="146" spans="1:11" ht="36.75" customHeight="1">
      <c r="A146" s="41">
        <v>142</v>
      </c>
      <c r="B146" s="42" t="s">
        <v>998</v>
      </c>
      <c r="C146" s="60" t="s">
        <v>1945</v>
      </c>
      <c r="D146" s="384">
        <v>40</v>
      </c>
      <c r="E146" s="385" t="s">
        <v>1287</v>
      </c>
      <c r="F146" s="383" t="s">
        <v>49</v>
      </c>
      <c r="G146" s="53" t="s">
        <v>1097</v>
      </c>
      <c r="H146" s="44" t="s">
        <v>59</v>
      </c>
      <c r="I146" s="382">
        <v>141</v>
      </c>
      <c r="J146" s="403">
        <v>141</v>
      </c>
      <c r="K146" s="398" t="str">
        <f t="shared" si="2"/>
        <v>맞음</v>
      </c>
    </row>
    <row r="147" spans="1:11" ht="36.75" customHeight="1">
      <c r="A147" s="41">
        <v>143</v>
      </c>
      <c r="B147" s="42" t="s">
        <v>998</v>
      </c>
      <c r="C147" s="60" t="s">
        <v>1288</v>
      </c>
      <c r="D147" s="384">
        <v>30</v>
      </c>
      <c r="E147" s="385" t="s">
        <v>1289</v>
      </c>
      <c r="F147" s="383" t="s">
        <v>1217</v>
      </c>
      <c r="G147" s="53" t="s">
        <v>1097</v>
      </c>
      <c r="H147" s="44" t="s">
        <v>59</v>
      </c>
      <c r="I147" s="382">
        <v>142</v>
      </c>
      <c r="J147" s="403">
        <v>142</v>
      </c>
      <c r="K147" s="398" t="str">
        <f t="shared" si="2"/>
        <v>맞음</v>
      </c>
    </row>
    <row r="148" spans="1:11" ht="36.75" customHeight="1">
      <c r="A148" s="41">
        <v>144</v>
      </c>
      <c r="B148" s="42" t="s">
        <v>998</v>
      </c>
      <c r="C148" s="60" t="s">
        <v>1290</v>
      </c>
      <c r="D148" s="384">
        <v>100</v>
      </c>
      <c r="E148" s="385" t="s">
        <v>1291</v>
      </c>
      <c r="F148" s="383" t="s">
        <v>94</v>
      </c>
      <c r="G148" s="53" t="s">
        <v>1097</v>
      </c>
      <c r="H148" s="44" t="s">
        <v>59</v>
      </c>
      <c r="I148" s="382">
        <v>143</v>
      </c>
      <c r="J148" s="403">
        <v>143</v>
      </c>
      <c r="K148" s="398" t="str">
        <f t="shared" si="2"/>
        <v>맞음</v>
      </c>
    </row>
    <row r="149" spans="1:11" ht="36.75" customHeight="1">
      <c r="A149" s="41">
        <v>145</v>
      </c>
      <c r="B149" s="42" t="s">
        <v>998</v>
      </c>
      <c r="C149" s="60" t="s">
        <v>1292</v>
      </c>
      <c r="D149" s="384">
        <v>80</v>
      </c>
      <c r="E149" s="385" t="s">
        <v>1293</v>
      </c>
      <c r="F149" s="383" t="s">
        <v>101</v>
      </c>
      <c r="G149" s="53" t="s">
        <v>1097</v>
      </c>
      <c r="H149" s="44" t="s">
        <v>59</v>
      </c>
      <c r="I149" s="382">
        <v>144</v>
      </c>
      <c r="J149" s="403">
        <v>144</v>
      </c>
      <c r="K149" s="398" t="str">
        <f t="shared" si="2"/>
        <v>맞음</v>
      </c>
    </row>
    <row r="150" spans="1:11" ht="36.75" customHeight="1" thickBot="1">
      <c r="A150" s="65">
        <v>146</v>
      </c>
      <c r="B150" s="148" t="s">
        <v>998</v>
      </c>
      <c r="C150" s="162" t="s">
        <v>1294</v>
      </c>
      <c r="D150" s="450">
        <v>35</v>
      </c>
      <c r="E150" s="451" t="s">
        <v>1295</v>
      </c>
      <c r="F150" s="447" t="s">
        <v>1147</v>
      </c>
      <c r="G150" s="67" t="s">
        <v>1097</v>
      </c>
      <c r="H150" s="69" t="s">
        <v>59</v>
      </c>
      <c r="I150" s="448">
        <v>145</v>
      </c>
      <c r="J150" s="449">
        <v>145</v>
      </c>
      <c r="K150" s="398" t="str">
        <f t="shared" si="2"/>
        <v>맞음</v>
      </c>
    </row>
    <row r="151" spans="1:11" ht="36.75" customHeight="1">
      <c r="A151" s="84">
        <v>147</v>
      </c>
      <c r="B151" s="85" t="s">
        <v>998</v>
      </c>
      <c r="C151" s="159" t="s">
        <v>1296</v>
      </c>
      <c r="D151" s="414">
        <v>40</v>
      </c>
      <c r="E151" s="415" t="s">
        <v>1297</v>
      </c>
      <c r="F151" s="411" t="s">
        <v>1298</v>
      </c>
      <c r="G151" s="161" t="s">
        <v>1097</v>
      </c>
      <c r="H151" s="88" t="s">
        <v>59</v>
      </c>
      <c r="I151" s="412">
        <v>146</v>
      </c>
      <c r="J151" s="413">
        <v>146</v>
      </c>
      <c r="K151" s="398" t="str">
        <f t="shared" si="2"/>
        <v>맞음</v>
      </c>
    </row>
    <row r="152" spans="1:11" ht="36.75" customHeight="1">
      <c r="A152" s="41">
        <v>148</v>
      </c>
      <c r="B152" s="42" t="s">
        <v>998</v>
      </c>
      <c r="C152" s="60" t="s">
        <v>1299</v>
      </c>
      <c r="D152" s="384">
        <v>50</v>
      </c>
      <c r="E152" s="385" t="s">
        <v>1300</v>
      </c>
      <c r="F152" s="383" t="s">
        <v>49</v>
      </c>
      <c r="G152" s="53" t="s">
        <v>1097</v>
      </c>
      <c r="H152" s="44" t="s">
        <v>59</v>
      </c>
      <c r="I152" s="382">
        <v>147</v>
      </c>
      <c r="J152" s="403">
        <v>147</v>
      </c>
      <c r="K152" s="398" t="str">
        <f t="shared" si="2"/>
        <v>맞음</v>
      </c>
    </row>
    <row r="153" spans="1:11" ht="36.75" customHeight="1">
      <c r="A153" s="41">
        <v>149</v>
      </c>
      <c r="B153" s="42" t="s">
        <v>998</v>
      </c>
      <c r="C153" s="60" t="s">
        <v>1946</v>
      </c>
      <c r="D153" s="384">
        <v>40</v>
      </c>
      <c r="E153" s="385" t="s">
        <v>1301</v>
      </c>
      <c r="F153" s="383" t="s">
        <v>49</v>
      </c>
      <c r="G153" s="53" t="s">
        <v>1097</v>
      </c>
      <c r="H153" s="44" t="s">
        <v>59</v>
      </c>
      <c r="I153" s="382">
        <v>148</v>
      </c>
      <c r="J153" s="403">
        <v>148</v>
      </c>
      <c r="K153" s="398" t="str">
        <f t="shared" si="2"/>
        <v>맞음</v>
      </c>
    </row>
    <row r="154" spans="1:11" ht="36.75" customHeight="1">
      <c r="A154" s="41">
        <v>150</v>
      </c>
      <c r="B154" s="42" t="s">
        <v>998</v>
      </c>
      <c r="C154" s="60" t="s">
        <v>1947</v>
      </c>
      <c r="D154" s="384">
        <v>50</v>
      </c>
      <c r="E154" s="385" t="s">
        <v>1302</v>
      </c>
      <c r="F154" s="383" t="s">
        <v>91</v>
      </c>
      <c r="G154" s="53" t="s">
        <v>1097</v>
      </c>
      <c r="H154" s="44" t="s">
        <v>59</v>
      </c>
      <c r="I154" s="382">
        <v>149</v>
      </c>
      <c r="J154" s="403">
        <v>149</v>
      </c>
      <c r="K154" s="398" t="str">
        <f t="shared" si="2"/>
        <v>맞음</v>
      </c>
    </row>
    <row r="155" spans="1:11" ht="36.75" customHeight="1">
      <c r="A155" s="41">
        <v>151</v>
      </c>
      <c r="B155" s="42" t="s">
        <v>998</v>
      </c>
      <c r="C155" s="60" t="s">
        <v>1303</v>
      </c>
      <c r="D155" s="384">
        <v>50</v>
      </c>
      <c r="E155" s="385" t="s">
        <v>1304</v>
      </c>
      <c r="F155" s="383" t="s">
        <v>49</v>
      </c>
      <c r="G155" s="53" t="s">
        <v>1097</v>
      </c>
      <c r="H155" s="44" t="s">
        <v>59</v>
      </c>
      <c r="I155" s="382">
        <v>150</v>
      </c>
      <c r="J155" s="403">
        <v>150</v>
      </c>
      <c r="K155" s="398" t="str">
        <f t="shared" si="2"/>
        <v>맞음</v>
      </c>
    </row>
    <row r="156" spans="1:11" ht="36.75" customHeight="1">
      <c r="A156" s="41">
        <v>152</v>
      </c>
      <c r="B156" s="42" t="s">
        <v>998</v>
      </c>
      <c r="C156" s="60" t="s">
        <v>1305</v>
      </c>
      <c r="D156" s="384">
        <v>30</v>
      </c>
      <c r="E156" s="385" t="s">
        <v>1306</v>
      </c>
      <c r="F156" s="383" t="s">
        <v>108</v>
      </c>
      <c r="G156" s="53" t="s">
        <v>1097</v>
      </c>
      <c r="H156" s="44" t="s">
        <v>59</v>
      </c>
      <c r="I156" s="382">
        <v>151</v>
      </c>
      <c r="J156" s="403">
        <v>151</v>
      </c>
      <c r="K156" s="398" t="str">
        <f t="shared" si="2"/>
        <v>맞음</v>
      </c>
    </row>
    <row r="157" spans="1:11" ht="36.75" customHeight="1">
      <c r="A157" s="41">
        <v>153</v>
      </c>
      <c r="B157" s="42" t="s">
        <v>998</v>
      </c>
      <c r="C157" s="60" t="s">
        <v>1307</v>
      </c>
      <c r="D157" s="384">
        <v>30</v>
      </c>
      <c r="E157" s="385" t="s">
        <v>1308</v>
      </c>
      <c r="F157" s="383" t="s">
        <v>1309</v>
      </c>
      <c r="G157" s="53" t="s">
        <v>1097</v>
      </c>
      <c r="H157" s="44" t="s">
        <v>59</v>
      </c>
      <c r="I157" s="382">
        <v>152</v>
      </c>
      <c r="J157" s="403">
        <v>152</v>
      </c>
      <c r="K157" s="398" t="str">
        <f t="shared" si="2"/>
        <v>맞음</v>
      </c>
    </row>
    <row r="158" spans="1:11" ht="36.75" customHeight="1">
      <c r="A158" s="41">
        <v>154</v>
      </c>
      <c r="B158" s="42" t="s">
        <v>998</v>
      </c>
      <c r="C158" s="60" t="s">
        <v>1948</v>
      </c>
      <c r="D158" s="384">
        <v>30</v>
      </c>
      <c r="E158" s="385" t="s">
        <v>1310</v>
      </c>
      <c r="F158" s="383" t="s">
        <v>49</v>
      </c>
      <c r="G158" s="53" t="s">
        <v>1097</v>
      </c>
      <c r="H158" s="44" t="s">
        <v>59</v>
      </c>
      <c r="I158" s="382">
        <v>153</v>
      </c>
      <c r="J158" s="403">
        <v>153</v>
      </c>
      <c r="K158" s="398" t="str">
        <f t="shared" si="2"/>
        <v>맞음</v>
      </c>
    </row>
    <row r="159" spans="1:11" ht="36.75" customHeight="1">
      <c r="A159" s="41">
        <v>155</v>
      </c>
      <c r="B159" s="42" t="s">
        <v>998</v>
      </c>
      <c r="C159" s="60" t="s">
        <v>1311</v>
      </c>
      <c r="D159" s="384">
        <v>40</v>
      </c>
      <c r="E159" s="385" t="s">
        <v>1312</v>
      </c>
      <c r="F159" s="383" t="s">
        <v>49</v>
      </c>
      <c r="G159" s="53" t="s">
        <v>1097</v>
      </c>
      <c r="H159" s="44" t="s">
        <v>59</v>
      </c>
      <c r="I159" s="382">
        <v>154</v>
      </c>
      <c r="J159" s="403">
        <v>154</v>
      </c>
      <c r="K159" s="398" t="str">
        <f t="shared" si="2"/>
        <v>맞음</v>
      </c>
    </row>
    <row r="160" spans="1:11" ht="36.75" customHeight="1">
      <c r="A160" s="41">
        <v>156</v>
      </c>
      <c r="B160" s="42" t="s">
        <v>998</v>
      </c>
      <c r="C160" s="60" t="s">
        <v>1313</v>
      </c>
      <c r="D160" s="384">
        <v>45</v>
      </c>
      <c r="E160" s="385" t="s">
        <v>1314</v>
      </c>
      <c r="F160" s="383" t="s">
        <v>49</v>
      </c>
      <c r="G160" s="53" t="s">
        <v>1097</v>
      </c>
      <c r="H160" s="44" t="s">
        <v>59</v>
      </c>
      <c r="I160" s="382">
        <v>155</v>
      </c>
      <c r="J160" s="403">
        <v>155</v>
      </c>
      <c r="K160" s="398" t="str">
        <f t="shared" si="2"/>
        <v>맞음</v>
      </c>
    </row>
    <row r="161" spans="1:11" ht="48" customHeight="1">
      <c r="A161" s="41">
        <v>157</v>
      </c>
      <c r="B161" s="42" t="s">
        <v>998</v>
      </c>
      <c r="C161" s="60" t="s">
        <v>1315</v>
      </c>
      <c r="D161" s="384">
        <v>50</v>
      </c>
      <c r="E161" s="385" t="s">
        <v>1316</v>
      </c>
      <c r="F161" s="383" t="s">
        <v>99</v>
      </c>
      <c r="G161" s="53" t="s">
        <v>1097</v>
      </c>
      <c r="H161" s="44" t="s">
        <v>59</v>
      </c>
      <c r="I161" s="382">
        <v>156</v>
      </c>
      <c r="J161" s="403">
        <v>156</v>
      </c>
      <c r="K161" s="398" t="str">
        <f t="shared" si="2"/>
        <v>맞음</v>
      </c>
    </row>
    <row r="162" spans="1:11" ht="34.5" customHeight="1" thickBot="1">
      <c r="A162" s="65">
        <v>158</v>
      </c>
      <c r="B162" s="148" t="s">
        <v>998</v>
      </c>
      <c r="C162" s="162" t="s">
        <v>1317</v>
      </c>
      <c r="D162" s="450">
        <v>30</v>
      </c>
      <c r="E162" s="451" t="s">
        <v>1318</v>
      </c>
      <c r="F162" s="447" t="s">
        <v>99</v>
      </c>
      <c r="G162" s="67" t="s">
        <v>1097</v>
      </c>
      <c r="H162" s="69" t="s">
        <v>59</v>
      </c>
      <c r="I162" s="448">
        <v>157</v>
      </c>
      <c r="J162" s="449">
        <v>157</v>
      </c>
      <c r="K162" s="398" t="str">
        <f t="shared" si="2"/>
        <v>맞음</v>
      </c>
    </row>
    <row r="163" spans="1:11" ht="36.75" customHeight="1">
      <c r="A163" s="84">
        <v>159</v>
      </c>
      <c r="B163" s="85" t="s">
        <v>998</v>
      </c>
      <c r="C163" s="159" t="s">
        <v>1319</v>
      </c>
      <c r="D163" s="414">
        <v>40</v>
      </c>
      <c r="E163" s="415" t="s">
        <v>1320</v>
      </c>
      <c r="F163" s="411" t="s">
        <v>99</v>
      </c>
      <c r="G163" s="161" t="s">
        <v>1097</v>
      </c>
      <c r="H163" s="88" t="s">
        <v>59</v>
      </c>
      <c r="I163" s="412">
        <v>158</v>
      </c>
      <c r="J163" s="413">
        <v>158</v>
      </c>
      <c r="K163" s="398" t="str">
        <f t="shared" si="2"/>
        <v>맞음</v>
      </c>
    </row>
    <row r="164" spans="1:11" ht="36.75" customHeight="1">
      <c r="A164" s="41">
        <v>160</v>
      </c>
      <c r="B164" s="42" t="s">
        <v>998</v>
      </c>
      <c r="C164" s="60" t="s">
        <v>1321</v>
      </c>
      <c r="D164" s="384">
        <v>45</v>
      </c>
      <c r="E164" s="385" t="s">
        <v>1322</v>
      </c>
      <c r="F164" s="383" t="s">
        <v>106</v>
      </c>
      <c r="G164" s="53" t="s">
        <v>1097</v>
      </c>
      <c r="H164" s="44" t="s">
        <v>59</v>
      </c>
      <c r="I164" s="382">
        <v>159</v>
      </c>
      <c r="J164" s="403">
        <v>159</v>
      </c>
      <c r="K164" s="398" t="str">
        <f t="shared" si="2"/>
        <v>맞음</v>
      </c>
    </row>
    <row r="165" spans="1:11" ht="36.75" customHeight="1">
      <c r="A165" s="41">
        <v>161</v>
      </c>
      <c r="B165" s="42" t="s">
        <v>998</v>
      </c>
      <c r="C165" s="60" t="s">
        <v>1323</v>
      </c>
      <c r="D165" s="384">
        <v>50</v>
      </c>
      <c r="E165" s="385" t="s">
        <v>1324</v>
      </c>
      <c r="F165" s="383" t="s">
        <v>106</v>
      </c>
      <c r="G165" s="53" t="s">
        <v>1097</v>
      </c>
      <c r="H165" s="44" t="s">
        <v>59</v>
      </c>
      <c r="I165" s="382">
        <v>160</v>
      </c>
      <c r="J165" s="403">
        <v>160</v>
      </c>
      <c r="K165" s="398" t="str">
        <f t="shared" si="2"/>
        <v>맞음</v>
      </c>
    </row>
    <row r="166" spans="1:11" ht="36.75" customHeight="1">
      <c r="A166" s="41">
        <v>162</v>
      </c>
      <c r="B166" s="42" t="s">
        <v>998</v>
      </c>
      <c r="C166" s="60" t="s">
        <v>1325</v>
      </c>
      <c r="D166" s="384">
        <v>30</v>
      </c>
      <c r="E166" s="385" t="s">
        <v>1326</v>
      </c>
      <c r="F166" s="383" t="s">
        <v>1327</v>
      </c>
      <c r="G166" s="53" t="s">
        <v>1097</v>
      </c>
      <c r="H166" s="44" t="s">
        <v>59</v>
      </c>
      <c r="I166" s="382">
        <v>161</v>
      </c>
      <c r="J166" s="403">
        <v>161</v>
      </c>
      <c r="K166" s="398" t="str">
        <f t="shared" si="2"/>
        <v>맞음</v>
      </c>
    </row>
    <row r="167" spans="1:11" ht="36.75" customHeight="1">
      <c r="A167" s="41">
        <v>163</v>
      </c>
      <c r="B167" s="42" t="s">
        <v>998</v>
      </c>
      <c r="C167" s="60" t="s">
        <v>1328</v>
      </c>
      <c r="D167" s="384">
        <v>30</v>
      </c>
      <c r="E167" s="385" t="s">
        <v>1329</v>
      </c>
      <c r="F167" s="383" t="s">
        <v>106</v>
      </c>
      <c r="G167" s="53" t="s">
        <v>1097</v>
      </c>
      <c r="H167" s="44" t="s">
        <v>59</v>
      </c>
      <c r="I167" s="382">
        <v>162</v>
      </c>
      <c r="J167" s="403">
        <v>162</v>
      </c>
      <c r="K167" s="398" t="str">
        <f t="shared" si="2"/>
        <v>맞음</v>
      </c>
    </row>
    <row r="168" spans="1:11" ht="36.75" customHeight="1">
      <c r="A168" s="41">
        <v>164</v>
      </c>
      <c r="B168" s="42" t="s">
        <v>998</v>
      </c>
      <c r="C168" s="60" t="s">
        <v>1330</v>
      </c>
      <c r="D168" s="384">
        <v>150</v>
      </c>
      <c r="E168" s="385" t="s">
        <v>1331</v>
      </c>
      <c r="F168" s="383" t="s">
        <v>49</v>
      </c>
      <c r="G168" s="53" t="s">
        <v>1097</v>
      </c>
      <c r="H168" s="44" t="s">
        <v>59</v>
      </c>
      <c r="I168" s="382">
        <v>163</v>
      </c>
      <c r="J168" s="403">
        <v>163</v>
      </c>
      <c r="K168" s="398" t="str">
        <f t="shared" si="2"/>
        <v>맞음</v>
      </c>
    </row>
    <row r="169" spans="1:11" ht="36.75" customHeight="1">
      <c r="A169" s="41">
        <v>165</v>
      </c>
      <c r="B169" s="42" t="s">
        <v>998</v>
      </c>
      <c r="C169" s="60" t="s">
        <v>1332</v>
      </c>
      <c r="D169" s="384">
        <v>150</v>
      </c>
      <c r="E169" s="385" t="s">
        <v>1333</v>
      </c>
      <c r="F169" s="383" t="s">
        <v>49</v>
      </c>
      <c r="G169" s="53" t="s">
        <v>1097</v>
      </c>
      <c r="H169" s="44" t="s">
        <v>59</v>
      </c>
      <c r="I169" s="382">
        <v>164</v>
      </c>
      <c r="J169" s="403">
        <v>164</v>
      </c>
      <c r="K169" s="398" t="str">
        <f t="shared" si="2"/>
        <v>맞음</v>
      </c>
    </row>
    <row r="170" spans="1:11" ht="36.75" customHeight="1">
      <c r="A170" s="41">
        <v>166</v>
      </c>
      <c r="B170" s="42" t="s">
        <v>998</v>
      </c>
      <c r="C170" s="60" t="s">
        <v>1334</v>
      </c>
      <c r="D170" s="386">
        <v>150</v>
      </c>
      <c r="E170" s="387" t="s">
        <v>1335</v>
      </c>
      <c r="F170" s="383" t="s">
        <v>49</v>
      </c>
      <c r="G170" s="53" t="s">
        <v>1097</v>
      </c>
      <c r="H170" s="44" t="s">
        <v>59</v>
      </c>
      <c r="I170" s="382">
        <v>165</v>
      </c>
      <c r="J170" s="403">
        <v>165</v>
      </c>
      <c r="K170" s="398" t="str">
        <f t="shared" si="2"/>
        <v>맞음</v>
      </c>
    </row>
    <row r="171" spans="1:11" ht="36.75" customHeight="1">
      <c r="A171" s="41">
        <v>167</v>
      </c>
      <c r="B171" s="42" t="s">
        <v>998</v>
      </c>
      <c r="C171" s="60" t="s">
        <v>1336</v>
      </c>
      <c r="D171" s="386">
        <v>100</v>
      </c>
      <c r="E171" s="387" t="s">
        <v>1337</v>
      </c>
      <c r="F171" s="383" t="s">
        <v>49</v>
      </c>
      <c r="G171" s="53" t="s">
        <v>1097</v>
      </c>
      <c r="H171" s="44" t="s">
        <v>59</v>
      </c>
      <c r="I171" s="382">
        <v>166</v>
      </c>
      <c r="J171" s="403">
        <v>166</v>
      </c>
      <c r="K171" s="398" t="str">
        <f t="shared" si="2"/>
        <v>맞음</v>
      </c>
    </row>
    <row r="172" spans="1:11" ht="36.75" customHeight="1">
      <c r="A172" s="41">
        <v>168</v>
      </c>
      <c r="B172" s="42" t="s">
        <v>998</v>
      </c>
      <c r="C172" s="60" t="s">
        <v>1338</v>
      </c>
      <c r="D172" s="386">
        <v>100</v>
      </c>
      <c r="E172" s="387" t="s">
        <v>1339</v>
      </c>
      <c r="F172" s="383" t="s">
        <v>49</v>
      </c>
      <c r="G172" s="53" t="s">
        <v>1097</v>
      </c>
      <c r="H172" s="44" t="s">
        <v>59</v>
      </c>
      <c r="I172" s="382">
        <v>167</v>
      </c>
      <c r="J172" s="403">
        <v>167</v>
      </c>
      <c r="K172" s="398" t="str">
        <f t="shared" si="2"/>
        <v>맞음</v>
      </c>
    </row>
    <row r="173" spans="1:11" ht="36.75" customHeight="1">
      <c r="A173" s="41">
        <v>169</v>
      </c>
      <c r="B173" s="42" t="s">
        <v>998</v>
      </c>
      <c r="C173" s="60" t="s">
        <v>1340</v>
      </c>
      <c r="D173" s="386">
        <v>150</v>
      </c>
      <c r="E173" s="387" t="s">
        <v>1341</v>
      </c>
      <c r="F173" s="383" t="s">
        <v>49</v>
      </c>
      <c r="G173" s="53" t="s">
        <v>1097</v>
      </c>
      <c r="H173" s="44" t="s">
        <v>59</v>
      </c>
      <c r="I173" s="382">
        <v>168</v>
      </c>
      <c r="J173" s="403">
        <v>168</v>
      </c>
      <c r="K173" s="398" t="str">
        <f t="shared" si="2"/>
        <v>맞음</v>
      </c>
    </row>
    <row r="174" spans="1:11" ht="36.75" customHeight="1" thickBot="1">
      <c r="A174" s="65">
        <v>170</v>
      </c>
      <c r="B174" s="148" t="s">
        <v>998</v>
      </c>
      <c r="C174" s="162" t="s">
        <v>1342</v>
      </c>
      <c r="D174" s="445">
        <v>100</v>
      </c>
      <c r="E174" s="446" t="s">
        <v>1343</v>
      </c>
      <c r="F174" s="447" t="s">
        <v>49</v>
      </c>
      <c r="G174" s="67" t="s">
        <v>1097</v>
      </c>
      <c r="H174" s="69" t="s">
        <v>59</v>
      </c>
      <c r="I174" s="448">
        <v>169</v>
      </c>
      <c r="J174" s="449">
        <v>169</v>
      </c>
      <c r="K174" s="398" t="str">
        <f t="shared" si="2"/>
        <v>맞음</v>
      </c>
    </row>
    <row r="175" spans="1:11" ht="36.75" customHeight="1">
      <c r="A175" s="84">
        <v>171</v>
      </c>
      <c r="B175" s="85" t="s">
        <v>998</v>
      </c>
      <c r="C175" s="159" t="s">
        <v>1344</v>
      </c>
      <c r="D175" s="416">
        <v>150</v>
      </c>
      <c r="E175" s="417" t="s">
        <v>1345</v>
      </c>
      <c r="F175" s="411" t="s">
        <v>49</v>
      </c>
      <c r="G175" s="161" t="s">
        <v>1097</v>
      </c>
      <c r="H175" s="88" t="s">
        <v>59</v>
      </c>
      <c r="I175" s="412">
        <v>170</v>
      </c>
      <c r="J175" s="413">
        <v>170</v>
      </c>
      <c r="K175" s="398" t="str">
        <f t="shared" si="2"/>
        <v>맞음</v>
      </c>
    </row>
    <row r="176" spans="1:11" ht="36.75" customHeight="1">
      <c r="A176" s="41">
        <v>172</v>
      </c>
      <c r="B176" s="42" t="s">
        <v>998</v>
      </c>
      <c r="C176" s="60" t="s">
        <v>1346</v>
      </c>
      <c r="D176" s="386">
        <v>150</v>
      </c>
      <c r="E176" s="387" t="s">
        <v>1347</v>
      </c>
      <c r="F176" s="383" t="s">
        <v>49</v>
      </c>
      <c r="G176" s="53" t="s">
        <v>1097</v>
      </c>
      <c r="H176" s="44" t="s">
        <v>59</v>
      </c>
      <c r="I176" s="382">
        <v>171</v>
      </c>
      <c r="J176" s="403">
        <v>171</v>
      </c>
      <c r="K176" s="398" t="str">
        <f t="shared" si="2"/>
        <v>맞음</v>
      </c>
    </row>
    <row r="177" spans="1:11" ht="36.75" customHeight="1">
      <c r="A177" s="41">
        <v>173</v>
      </c>
      <c r="B177" s="42" t="s">
        <v>998</v>
      </c>
      <c r="C177" s="60" t="s">
        <v>1348</v>
      </c>
      <c r="D177" s="386">
        <v>100</v>
      </c>
      <c r="E177" s="387" t="s">
        <v>1349</v>
      </c>
      <c r="F177" s="383" t="s">
        <v>49</v>
      </c>
      <c r="G177" s="53" t="s">
        <v>1097</v>
      </c>
      <c r="H177" s="44" t="s">
        <v>59</v>
      </c>
      <c r="I177" s="382">
        <v>172</v>
      </c>
      <c r="J177" s="403">
        <v>172</v>
      </c>
      <c r="K177" s="398" t="str">
        <f t="shared" si="2"/>
        <v>맞음</v>
      </c>
    </row>
    <row r="178" spans="1:11" ht="36.75" customHeight="1">
      <c r="A178" s="41">
        <v>174</v>
      </c>
      <c r="B178" s="42" t="s">
        <v>998</v>
      </c>
      <c r="C178" s="60" t="s">
        <v>1350</v>
      </c>
      <c r="D178" s="386">
        <v>30</v>
      </c>
      <c r="E178" s="387" t="s">
        <v>1351</v>
      </c>
      <c r="F178" s="383" t="s">
        <v>49</v>
      </c>
      <c r="G178" s="53" t="s">
        <v>1097</v>
      </c>
      <c r="H178" s="44" t="s">
        <v>59</v>
      </c>
      <c r="I178" s="382">
        <v>173</v>
      </c>
      <c r="J178" s="403">
        <v>173</v>
      </c>
      <c r="K178" s="398" t="str">
        <f t="shared" si="2"/>
        <v>맞음</v>
      </c>
    </row>
    <row r="179" spans="1:11" ht="36.75" customHeight="1">
      <c r="A179" s="41">
        <v>175</v>
      </c>
      <c r="B179" s="42" t="s">
        <v>998</v>
      </c>
      <c r="C179" s="60" t="s">
        <v>1352</v>
      </c>
      <c r="D179" s="386">
        <v>60</v>
      </c>
      <c r="E179" s="387" t="s">
        <v>1353</v>
      </c>
      <c r="F179" s="383" t="s">
        <v>49</v>
      </c>
      <c r="G179" s="53" t="s">
        <v>1097</v>
      </c>
      <c r="H179" s="44" t="s">
        <v>59</v>
      </c>
      <c r="I179" s="382">
        <v>174</v>
      </c>
      <c r="J179" s="403">
        <v>174</v>
      </c>
      <c r="K179" s="398" t="str">
        <f t="shared" si="2"/>
        <v>맞음</v>
      </c>
    </row>
    <row r="180" spans="1:11" ht="36.75" customHeight="1">
      <c r="A180" s="41">
        <v>176</v>
      </c>
      <c r="B180" s="42" t="s">
        <v>998</v>
      </c>
      <c r="C180" s="60" t="s">
        <v>1354</v>
      </c>
      <c r="D180" s="386">
        <v>30</v>
      </c>
      <c r="E180" s="387" t="s">
        <v>1355</v>
      </c>
      <c r="F180" s="383" t="s">
        <v>49</v>
      </c>
      <c r="G180" s="53" t="s">
        <v>1097</v>
      </c>
      <c r="H180" s="44" t="s">
        <v>59</v>
      </c>
      <c r="I180" s="382">
        <v>175</v>
      </c>
      <c r="J180" s="403">
        <v>175</v>
      </c>
      <c r="K180" s="398" t="str">
        <f t="shared" si="2"/>
        <v>맞음</v>
      </c>
    </row>
    <row r="181" spans="1:11" ht="36.75" customHeight="1">
      <c r="A181" s="41">
        <v>177</v>
      </c>
      <c r="B181" s="42" t="s">
        <v>998</v>
      </c>
      <c r="C181" s="60" t="s">
        <v>1356</v>
      </c>
      <c r="D181" s="386">
        <v>150</v>
      </c>
      <c r="E181" s="387" t="s">
        <v>1357</v>
      </c>
      <c r="F181" s="383" t="s">
        <v>49</v>
      </c>
      <c r="G181" s="53" t="s">
        <v>1097</v>
      </c>
      <c r="H181" s="44" t="s">
        <v>59</v>
      </c>
      <c r="I181" s="382">
        <v>176</v>
      </c>
      <c r="J181" s="403">
        <v>176</v>
      </c>
      <c r="K181" s="398" t="str">
        <f t="shared" si="2"/>
        <v>맞음</v>
      </c>
    </row>
    <row r="182" spans="1:11" ht="36.75" customHeight="1">
      <c r="A182" s="41">
        <v>178</v>
      </c>
      <c r="B182" s="42" t="s">
        <v>998</v>
      </c>
      <c r="C182" s="60" t="s">
        <v>1358</v>
      </c>
      <c r="D182" s="386">
        <v>30</v>
      </c>
      <c r="E182" s="387" t="s">
        <v>1359</v>
      </c>
      <c r="F182" s="383" t="s">
        <v>49</v>
      </c>
      <c r="G182" s="53" t="s">
        <v>1097</v>
      </c>
      <c r="H182" s="44" t="s">
        <v>59</v>
      </c>
      <c r="I182" s="382">
        <v>177</v>
      </c>
      <c r="J182" s="403">
        <v>177</v>
      </c>
      <c r="K182" s="398" t="str">
        <f t="shared" si="2"/>
        <v>맞음</v>
      </c>
    </row>
    <row r="183" spans="1:11" ht="36.75" customHeight="1">
      <c r="A183" s="41">
        <v>179</v>
      </c>
      <c r="B183" s="42" t="s">
        <v>998</v>
      </c>
      <c r="C183" s="60" t="s">
        <v>1360</v>
      </c>
      <c r="D183" s="386">
        <v>60</v>
      </c>
      <c r="E183" s="71" t="s">
        <v>1361</v>
      </c>
      <c r="F183" s="383" t="s">
        <v>49</v>
      </c>
      <c r="G183" s="53" t="s">
        <v>1097</v>
      </c>
      <c r="H183" s="44" t="s">
        <v>59</v>
      </c>
      <c r="I183" s="382">
        <v>178</v>
      </c>
      <c r="J183" s="403">
        <v>178</v>
      </c>
      <c r="K183" s="398" t="str">
        <f t="shared" si="2"/>
        <v>맞음</v>
      </c>
    </row>
    <row r="184" spans="1:11" ht="36.75" customHeight="1">
      <c r="A184" s="41">
        <v>180</v>
      </c>
      <c r="B184" s="42" t="s">
        <v>42</v>
      </c>
      <c r="C184" s="60" t="s">
        <v>1362</v>
      </c>
      <c r="D184" s="388">
        <v>2900</v>
      </c>
      <c r="E184" s="50" t="s">
        <v>107</v>
      </c>
      <c r="F184" s="54">
        <v>2200</v>
      </c>
      <c r="G184" s="64" t="s">
        <v>1363</v>
      </c>
      <c r="H184" s="44" t="s">
        <v>59</v>
      </c>
      <c r="I184" s="44">
        <v>1</v>
      </c>
      <c r="J184" s="402">
        <v>1</v>
      </c>
      <c r="K184" s="398" t="str">
        <f t="shared" si="2"/>
        <v>맞음</v>
      </c>
    </row>
    <row r="185" spans="1:11" ht="36.75" customHeight="1">
      <c r="A185" s="41">
        <v>181</v>
      </c>
      <c r="B185" s="42" t="s">
        <v>42</v>
      </c>
      <c r="C185" s="60" t="s">
        <v>1364</v>
      </c>
      <c r="D185" s="258">
        <v>3450</v>
      </c>
      <c r="E185" s="42" t="s">
        <v>97</v>
      </c>
      <c r="F185" s="54">
        <v>700</v>
      </c>
      <c r="G185" s="64" t="s">
        <v>1365</v>
      </c>
      <c r="H185" s="44" t="s">
        <v>59</v>
      </c>
      <c r="I185" s="42">
        <v>30</v>
      </c>
      <c r="J185" s="48">
        <v>30</v>
      </c>
      <c r="K185" s="398" t="str">
        <f t="shared" si="2"/>
        <v>맞음</v>
      </c>
    </row>
    <row r="186" spans="1:11" ht="36.75" customHeight="1" thickBot="1">
      <c r="A186" s="65">
        <v>182</v>
      </c>
      <c r="B186" s="148" t="s">
        <v>42</v>
      </c>
      <c r="C186" s="162" t="s">
        <v>1366</v>
      </c>
      <c r="D186" s="256">
        <v>550</v>
      </c>
      <c r="E186" s="148" t="s">
        <v>660</v>
      </c>
      <c r="F186" s="68">
        <v>255</v>
      </c>
      <c r="G186" s="431" t="s">
        <v>1367</v>
      </c>
      <c r="H186" s="69" t="s">
        <v>59</v>
      </c>
      <c r="I186" s="69">
        <v>15</v>
      </c>
      <c r="J186" s="436">
        <v>15</v>
      </c>
      <c r="K186" s="398" t="str">
        <f t="shared" si="2"/>
        <v>맞음</v>
      </c>
    </row>
    <row r="187" spans="1:11" ht="36.75" customHeight="1">
      <c r="A187" s="84">
        <v>183</v>
      </c>
      <c r="B187" s="85" t="s">
        <v>42</v>
      </c>
      <c r="C187" s="159" t="s">
        <v>1368</v>
      </c>
      <c r="D187" s="278">
        <v>200</v>
      </c>
      <c r="E187" s="85" t="s">
        <v>1369</v>
      </c>
      <c r="F187" s="224">
        <v>470</v>
      </c>
      <c r="G187" s="154" t="s">
        <v>1370</v>
      </c>
      <c r="H187" s="88" t="s">
        <v>59</v>
      </c>
      <c r="I187" s="85">
        <v>16</v>
      </c>
      <c r="J187" s="147">
        <v>16</v>
      </c>
      <c r="K187" s="398" t="str">
        <f t="shared" si="2"/>
        <v>맞음</v>
      </c>
    </row>
    <row r="188" spans="1:11" ht="36.75" customHeight="1">
      <c r="A188" s="41">
        <v>184</v>
      </c>
      <c r="B188" s="42" t="s">
        <v>42</v>
      </c>
      <c r="C188" s="60" t="s">
        <v>1371</v>
      </c>
      <c r="D188" s="258">
        <v>467</v>
      </c>
      <c r="E188" s="42" t="s">
        <v>96</v>
      </c>
      <c r="F188" s="54">
        <v>191</v>
      </c>
      <c r="G188" s="43" t="s">
        <v>1372</v>
      </c>
      <c r="H188" s="44" t="s">
        <v>59</v>
      </c>
      <c r="I188" s="44">
        <v>3</v>
      </c>
      <c r="J188" s="402">
        <v>3</v>
      </c>
      <c r="K188" s="398" t="str">
        <f t="shared" si="2"/>
        <v>맞음</v>
      </c>
    </row>
    <row r="189" spans="1:11" ht="36.75" customHeight="1">
      <c r="A189" s="41">
        <v>185</v>
      </c>
      <c r="B189" s="42" t="s">
        <v>42</v>
      </c>
      <c r="C189" s="60" t="s">
        <v>1373</v>
      </c>
      <c r="D189" s="258">
        <v>480</v>
      </c>
      <c r="E189" s="42" t="s">
        <v>90</v>
      </c>
      <c r="F189" s="54">
        <v>225</v>
      </c>
      <c r="G189" s="64" t="s">
        <v>1374</v>
      </c>
      <c r="H189" s="44" t="s">
        <v>59</v>
      </c>
      <c r="I189" s="42">
        <v>4</v>
      </c>
      <c r="J189" s="48">
        <v>4</v>
      </c>
      <c r="K189" s="398" t="str">
        <f t="shared" si="2"/>
        <v>맞음</v>
      </c>
    </row>
    <row r="190" spans="1:11" ht="36.75" customHeight="1">
      <c r="A190" s="41">
        <v>186</v>
      </c>
      <c r="B190" s="42" t="s">
        <v>42</v>
      </c>
      <c r="C190" s="60" t="s">
        <v>1375</v>
      </c>
      <c r="D190" s="388">
        <v>3500</v>
      </c>
      <c r="E190" s="50" t="s">
        <v>1369</v>
      </c>
      <c r="F190" s="54">
        <v>1060</v>
      </c>
      <c r="G190" s="64" t="s">
        <v>1376</v>
      </c>
      <c r="H190" s="44" t="s">
        <v>59</v>
      </c>
      <c r="I190" s="44">
        <v>9</v>
      </c>
      <c r="J190" s="402">
        <v>9</v>
      </c>
      <c r="K190" s="398" t="str">
        <f t="shared" si="2"/>
        <v>맞음</v>
      </c>
    </row>
    <row r="191" spans="1:11" ht="36.75" customHeight="1">
      <c r="A191" s="41">
        <v>187</v>
      </c>
      <c r="B191" s="42" t="s">
        <v>42</v>
      </c>
      <c r="C191" s="60" t="s">
        <v>1377</v>
      </c>
      <c r="D191" s="388">
        <v>2000</v>
      </c>
      <c r="E191" s="50" t="s">
        <v>35</v>
      </c>
      <c r="F191" s="54">
        <v>2000</v>
      </c>
      <c r="G191" s="64" t="s">
        <v>1378</v>
      </c>
      <c r="H191" s="44" t="s">
        <v>59</v>
      </c>
      <c r="I191" s="42">
        <v>5</v>
      </c>
      <c r="J191" s="48">
        <v>5</v>
      </c>
      <c r="K191" s="398" t="str">
        <f t="shared" si="2"/>
        <v>맞음</v>
      </c>
    </row>
    <row r="192" spans="1:11" ht="36.75" customHeight="1">
      <c r="A192" s="41">
        <v>188</v>
      </c>
      <c r="B192" s="42" t="s">
        <v>42</v>
      </c>
      <c r="C192" s="60" t="s">
        <v>1379</v>
      </c>
      <c r="D192" s="258">
        <v>200</v>
      </c>
      <c r="E192" s="42" t="s">
        <v>1380</v>
      </c>
      <c r="F192" s="54">
        <v>55</v>
      </c>
      <c r="G192" s="64" t="s">
        <v>92</v>
      </c>
      <c r="H192" s="44" t="s">
        <v>59</v>
      </c>
      <c r="I192" s="44">
        <v>6</v>
      </c>
      <c r="J192" s="402">
        <v>6</v>
      </c>
      <c r="K192" s="398" t="str">
        <f t="shared" si="2"/>
        <v>맞음</v>
      </c>
    </row>
    <row r="193" spans="1:11" ht="36.75" customHeight="1">
      <c r="A193" s="41">
        <v>189</v>
      </c>
      <c r="B193" s="42" t="s">
        <v>42</v>
      </c>
      <c r="C193" s="60" t="s">
        <v>1381</v>
      </c>
      <c r="D193" s="258">
        <v>200</v>
      </c>
      <c r="E193" s="42" t="s">
        <v>64</v>
      </c>
      <c r="F193" s="54">
        <v>100</v>
      </c>
      <c r="G193" s="64" t="s">
        <v>1382</v>
      </c>
      <c r="H193" s="44" t="s">
        <v>59</v>
      </c>
      <c r="I193" s="42">
        <v>46</v>
      </c>
      <c r="J193" s="48">
        <v>46</v>
      </c>
      <c r="K193" s="398" t="str">
        <f t="shared" si="2"/>
        <v>맞음</v>
      </c>
    </row>
    <row r="194" spans="1:11" ht="36.75" customHeight="1">
      <c r="A194" s="41">
        <v>190</v>
      </c>
      <c r="B194" s="42" t="s">
        <v>42</v>
      </c>
      <c r="C194" s="60" t="s">
        <v>1383</v>
      </c>
      <c r="D194" s="258">
        <v>1500</v>
      </c>
      <c r="E194" s="42" t="s">
        <v>154</v>
      </c>
      <c r="F194" s="54">
        <v>2540</v>
      </c>
      <c r="G194" s="43" t="s">
        <v>1384</v>
      </c>
      <c r="H194" s="44" t="s">
        <v>59</v>
      </c>
      <c r="I194" s="44">
        <v>40</v>
      </c>
      <c r="J194" s="402">
        <v>40</v>
      </c>
      <c r="K194" s="398" t="str">
        <f t="shared" si="2"/>
        <v>맞음</v>
      </c>
    </row>
    <row r="195" spans="1:11" ht="36.75" customHeight="1">
      <c r="A195" s="41">
        <v>191</v>
      </c>
      <c r="B195" s="42" t="s">
        <v>42</v>
      </c>
      <c r="C195" s="60" t="s">
        <v>1385</v>
      </c>
      <c r="D195" s="258">
        <v>500</v>
      </c>
      <c r="E195" s="42" t="s">
        <v>68</v>
      </c>
      <c r="F195" s="54" t="s">
        <v>1386</v>
      </c>
      <c r="G195" s="64" t="s">
        <v>1387</v>
      </c>
      <c r="H195" s="44" t="s">
        <v>59</v>
      </c>
      <c r="I195" s="42">
        <v>7</v>
      </c>
      <c r="J195" s="48">
        <v>7</v>
      </c>
      <c r="K195" s="398" t="str">
        <f t="shared" si="2"/>
        <v>맞음</v>
      </c>
    </row>
    <row r="196" spans="1:11" ht="36.75" customHeight="1">
      <c r="A196" s="41">
        <v>192</v>
      </c>
      <c r="B196" s="42" t="s">
        <v>42</v>
      </c>
      <c r="C196" s="60" t="s">
        <v>1388</v>
      </c>
      <c r="D196" s="258">
        <v>3000</v>
      </c>
      <c r="E196" s="42" t="s">
        <v>62</v>
      </c>
      <c r="F196" s="54">
        <v>1200</v>
      </c>
      <c r="G196" s="64" t="s">
        <v>1389</v>
      </c>
      <c r="H196" s="44" t="s">
        <v>59</v>
      </c>
      <c r="I196" s="44">
        <v>35</v>
      </c>
      <c r="J196" s="402">
        <v>35</v>
      </c>
      <c r="K196" s="398" t="str">
        <f t="shared" si="2"/>
        <v>맞음</v>
      </c>
    </row>
    <row r="197" spans="1:11" ht="36.75" customHeight="1">
      <c r="A197" s="41">
        <v>193</v>
      </c>
      <c r="B197" s="42" t="s">
        <v>42</v>
      </c>
      <c r="C197" s="60" t="s">
        <v>1390</v>
      </c>
      <c r="D197" s="258">
        <v>200</v>
      </c>
      <c r="E197" s="42" t="s">
        <v>1391</v>
      </c>
      <c r="F197" s="54">
        <v>480</v>
      </c>
      <c r="G197" s="64" t="s">
        <v>1392</v>
      </c>
      <c r="H197" s="44" t="s">
        <v>59</v>
      </c>
      <c r="I197" s="42">
        <v>12</v>
      </c>
      <c r="J197" s="48">
        <v>12</v>
      </c>
      <c r="K197" s="398" t="str">
        <f t="shared" si="2"/>
        <v>맞음</v>
      </c>
    </row>
    <row r="198" spans="1:11" ht="36.75" customHeight="1" thickBot="1">
      <c r="A198" s="65">
        <v>194</v>
      </c>
      <c r="B198" s="148" t="s">
        <v>42</v>
      </c>
      <c r="C198" s="162" t="s">
        <v>1393</v>
      </c>
      <c r="D198" s="256">
        <v>2000</v>
      </c>
      <c r="E198" s="148" t="s">
        <v>660</v>
      </c>
      <c r="F198" s="68">
        <v>900</v>
      </c>
      <c r="G198" s="431" t="s">
        <v>1394</v>
      </c>
      <c r="H198" s="69" t="s">
        <v>59</v>
      </c>
      <c r="I198" s="69">
        <v>26</v>
      </c>
      <c r="J198" s="436">
        <v>26</v>
      </c>
      <c r="K198" s="398" t="str">
        <f t="shared" ref="K198:K261" si="3">IF(I198=J198,"맞음","틀림")</f>
        <v>맞음</v>
      </c>
    </row>
    <row r="199" spans="1:11" ht="54.75" customHeight="1">
      <c r="A199" s="84">
        <v>195</v>
      </c>
      <c r="B199" s="85" t="s">
        <v>42</v>
      </c>
      <c r="C199" s="159" t="s">
        <v>1395</v>
      </c>
      <c r="D199" s="278">
        <v>500</v>
      </c>
      <c r="E199" s="85" t="s">
        <v>93</v>
      </c>
      <c r="F199" s="224">
        <v>1200</v>
      </c>
      <c r="G199" s="87" t="s">
        <v>1396</v>
      </c>
      <c r="H199" s="88" t="s">
        <v>59</v>
      </c>
      <c r="I199" s="85">
        <v>10</v>
      </c>
      <c r="J199" s="147">
        <v>10</v>
      </c>
      <c r="K199" s="398" t="str">
        <f t="shared" si="3"/>
        <v>맞음</v>
      </c>
    </row>
    <row r="200" spans="1:11" ht="40.5" customHeight="1">
      <c r="A200" s="41">
        <v>196</v>
      </c>
      <c r="B200" s="42" t="s">
        <v>42</v>
      </c>
      <c r="C200" s="60" t="s">
        <v>1397</v>
      </c>
      <c r="D200" s="258">
        <v>1000</v>
      </c>
      <c r="E200" s="42" t="s">
        <v>122</v>
      </c>
      <c r="F200" s="54">
        <v>425</v>
      </c>
      <c r="G200" s="43" t="s">
        <v>1398</v>
      </c>
      <c r="H200" s="44" t="s">
        <v>59</v>
      </c>
      <c r="I200" s="44">
        <v>11</v>
      </c>
      <c r="J200" s="402">
        <v>11</v>
      </c>
      <c r="K200" s="398" t="str">
        <f t="shared" si="3"/>
        <v>맞음</v>
      </c>
    </row>
    <row r="201" spans="1:11" ht="49.5" customHeight="1">
      <c r="A201" s="41">
        <v>197</v>
      </c>
      <c r="B201" s="42" t="s">
        <v>42</v>
      </c>
      <c r="C201" s="60" t="s">
        <v>1399</v>
      </c>
      <c r="D201" s="258">
        <v>1000</v>
      </c>
      <c r="E201" s="42" t="s">
        <v>1380</v>
      </c>
      <c r="F201" s="54">
        <v>382</v>
      </c>
      <c r="G201" s="64" t="s">
        <v>92</v>
      </c>
      <c r="H201" s="44" t="s">
        <v>59</v>
      </c>
      <c r="I201" s="42">
        <v>19</v>
      </c>
      <c r="J201" s="48">
        <v>19</v>
      </c>
      <c r="K201" s="398" t="str">
        <f t="shared" si="3"/>
        <v>맞음</v>
      </c>
    </row>
    <row r="202" spans="1:11" ht="37.5" customHeight="1">
      <c r="A202" s="41">
        <v>198</v>
      </c>
      <c r="B202" s="42" t="s">
        <v>42</v>
      </c>
      <c r="C202" s="60" t="s">
        <v>1400</v>
      </c>
      <c r="D202" s="258">
        <v>800</v>
      </c>
      <c r="E202" s="42" t="s">
        <v>1401</v>
      </c>
      <c r="F202" s="54">
        <v>510</v>
      </c>
      <c r="G202" s="64" t="s">
        <v>92</v>
      </c>
      <c r="H202" s="44" t="s">
        <v>59</v>
      </c>
      <c r="I202" s="44">
        <v>27</v>
      </c>
      <c r="J202" s="402">
        <v>27</v>
      </c>
      <c r="K202" s="398" t="str">
        <f t="shared" si="3"/>
        <v>맞음</v>
      </c>
    </row>
    <row r="203" spans="1:11" ht="37.5" customHeight="1">
      <c r="A203" s="41">
        <v>199</v>
      </c>
      <c r="B203" s="42" t="s">
        <v>42</v>
      </c>
      <c r="C203" s="60" t="s">
        <v>1402</v>
      </c>
      <c r="D203" s="258">
        <v>1000</v>
      </c>
      <c r="E203" s="42" t="s">
        <v>1401</v>
      </c>
      <c r="F203" s="54">
        <v>300</v>
      </c>
      <c r="G203" s="64" t="s">
        <v>1403</v>
      </c>
      <c r="H203" s="44" t="s">
        <v>59</v>
      </c>
      <c r="I203" s="42">
        <v>17</v>
      </c>
      <c r="J203" s="48">
        <v>17</v>
      </c>
      <c r="K203" s="398" t="str">
        <f t="shared" si="3"/>
        <v>맞음</v>
      </c>
    </row>
    <row r="204" spans="1:11" ht="37.5" customHeight="1">
      <c r="A204" s="41">
        <v>200</v>
      </c>
      <c r="B204" s="42" t="s">
        <v>42</v>
      </c>
      <c r="C204" s="60" t="s">
        <v>1404</v>
      </c>
      <c r="D204" s="258">
        <v>2000</v>
      </c>
      <c r="E204" s="42" t="s">
        <v>1401</v>
      </c>
      <c r="F204" s="54">
        <v>2300</v>
      </c>
      <c r="G204" s="64" t="s">
        <v>1405</v>
      </c>
      <c r="H204" s="44" t="s">
        <v>59</v>
      </c>
      <c r="I204" s="44">
        <v>47</v>
      </c>
      <c r="J204" s="402">
        <v>47</v>
      </c>
      <c r="K204" s="398" t="str">
        <f t="shared" si="3"/>
        <v>맞음</v>
      </c>
    </row>
    <row r="205" spans="1:11" ht="37.5" customHeight="1">
      <c r="A205" s="41">
        <v>201</v>
      </c>
      <c r="B205" s="42" t="s">
        <v>42</v>
      </c>
      <c r="C205" s="60" t="s">
        <v>1406</v>
      </c>
      <c r="D205" s="258">
        <v>500</v>
      </c>
      <c r="E205" s="42" t="s">
        <v>1401</v>
      </c>
      <c r="F205" s="54">
        <v>330</v>
      </c>
      <c r="G205" s="64" t="s">
        <v>1407</v>
      </c>
      <c r="H205" s="44" t="s">
        <v>59</v>
      </c>
      <c r="I205" s="42">
        <v>8</v>
      </c>
      <c r="J205" s="48">
        <v>8</v>
      </c>
      <c r="K205" s="398" t="str">
        <f t="shared" si="3"/>
        <v>맞음</v>
      </c>
    </row>
    <row r="206" spans="1:11" ht="37.5" customHeight="1">
      <c r="A206" s="41">
        <v>202</v>
      </c>
      <c r="B206" s="42" t="s">
        <v>42</v>
      </c>
      <c r="C206" s="60" t="s">
        <v>1408</v>
      </c>
      <c r="D206" s="258">
        <v>1700</v>
      </c>
      <c r="E206" s="42" t="s">
        <v>35</v>
      </c>
      <c r="F206" s="54">
        <v>1000</v>
      </c>
      <c r="G206" s="64" t="s">
        <v>1409</v>
      </c>
      <c r="H206" s="44" t="s">
        <v>59</v>
      </c>
      <c r="I206" s="44">
        <v>13</v>
      </c>
      <c r="J206" s="402">
        <v>13</v>
      </c>
      <c r="K206" s="398" t="str">
        <f t="shared" si="3"/>
        <v>맞음</v>
      </c>
    </row>
    <row r="207" spans="1:11" ht="37.5" customHeight="1">
      <c r="A207" s="41">
        <v>203</v>
      </c>
      <c r="B207" s="42" t="s">
        <v>42</v>
      </c>
      <c r="C207" s="60" t="s">
        <v>1410</v>
      </c>
      <c r="D207" s="258">
        <v>400</v>
      </c>
      <c r="E207" s="42" t="s">
        <v>107</v>
      </c>
      <c r="F207" s="54">
        <v>120</v>
      </c>
      <c r="G207" s="43" t="s">
        <v>1411</v>
      </c>
      <c r="H207" s="44" t="s">
        <v>59</v>
      </c>
      <c r="I207" s="42">
        <v>20</v>
      </c>
      <c r="J207" s="48">
        <v>20</v>
      </c>
      <c r="K207" s="398" t="str">
        <f t="shared" si="3"/>
        <v>맞음</v>
      </c>
    </row>
    <row r="208" spans="1:11" ht="37.5" customHeight="1">
      <c r="A208" s="41">
        <v>204</v>
      </c>
      <c r="B208" s="389" t="s">
        <v>42</v>
      </c>
      <c r="C208" s="390" t="s">
        <v>1412</v>
      </c>
      <c r="D208" s="391">
        <v>300</v>
      </c>
      <c r="E208" s="389" t="s">
        <v>154</v>
      </c>
      <c r="F208" s="392">
        <v>4000</v>
      </c>
      <c r="G208" s="400" t="s">
        <v>1413</v>
      </c>
      <c r="H208" s="44" t="s">
        <v>59</v>
      </c>
      <c r="I208" s="393">
        <v>53</v>
      </c>
      <c r="J208" s="402">
        <v>53</v>
      </c>
      <c r="K208" s="398" t="str">
        <f t="shared" si="3"/>
        <v>맞음</v>
      </c>
    </row>
    <row r="209" spans="1:11" ht="37.5" customHeight="1" thickBot="1">
      <c r="A209" s="65">
        <v>205</v>
      </c>
      <c r="B209" s="440" t="s">
        <v>42</v>
      </c>
      <c r="C209" s="441" t="s">
        <v>1414</v>
      </c>
      <c r="D209" s="442">
        <v>300</v>
      </c>
      <c r="E209" s="440" t="s">
        <v>154</v>
      </c>
      <c r="F209" s="443">
        <v>2600</v>
      </c>
      <c r="G209" s="444" t="s">
        <v>1384</v>
      </c>
      <c r="H209" s="69" t="s">
        <v>59</v>
      </c>
      <c r="I209" s="440">
        <v>54</v>
      </c>
      <c r="J209" s="70">
        <v>54</v>
      </c>
      <c r="K209" s="398" t="str">
        <f t="shared" si="3"/>
        <v>맞음</v>
      </c>
    </row>
    <row r="210" spans="1:11" ht="36.75" customHeight="1">
      <c r="A210" s="84">
        <v>206</v>
      </c>
      <c r="B210" s="85" t="s">
        <v>42</v>
      </c>
      <c r="C210" s="159" t="s">
        <v>1415</v>
      </c>
      <c r="D210" s="278">
        <v>500</v>
      </c>
      <c r="E210" s="85" t="s">
        <v>81</v>
      </c>
      <c r="F210" s="224">
        <v>1300</v>
      </c>
      <c r="G210" s="154" t="s">
        <v>1416</v>
      </c>
      <c r="H210" s="88" t="s">
        <v>59</v>
      </c>
      <c r="I210" s="88">
        <v>22</v>
      </c>
      <c r="J210" s="410">
        <v>22</v>
      </c>
      <c r="K210" s="398" t="str">
        <f t="shared" si="3"/>
        <v>맞음</v>
      </c>
    </row>
    <row r="211" spans="1:11" ht="36.75" customHeight="1">
      <c r="A211" s="41">
        <v>207</v>
      </c>
      <c r="B211" s="42" t="s">
        <v>42</v>
      </c>
      <c r="C211" s="60" t="s">
        <v>1417</v>
      </c>
      <c r="D211" s="258">
        <v>610</v>
      </c>
      <c r="E211" s="42" t="s">
        <v>89</v>
      </c>
      <c r="F211" s="54">
        <v>140</v>
      </c>
      <c r="G211" s="64" t="s">
        <v>1418</v>
      </c>
      <c r="H211" s="44" t="s">
        <v>59</v>
      </c>
      <c r="I211" s="42">
        <v>23</v>
      </c>
      <c r="J211" s="48">
        <v>23</v>
      </c>
      <c r="K211" s="398" t="str">
        <f t="shared" si="3"/>
        <v>맞음</v>
      </c>
    </row>
    <row r="212" spans="1:11" ht="36.75" customHeight="1">
      <c r="A212" s="41">
        <v>208</v>
      </c>
      <c r="B212" s="42" t="s">
        <v>42</v>
      </c>
      <c r="C212" s="60" t="s">
        <v>1419</v>
      </c>
      <c r="D212" s="258">
        <v>1000</v>
      </c>
      <c r="E212" s="42" t="s">
        <v>1420</v>
      </c>
      <c r="F212" s="54">
        <v>700</v>
      </c>
      <c r="G212" s="64" t="s">
        <v>1421</v>
      </c>
      <c r="H212" s="44" t="s">
        <v>59</v>
      </c>
      <c r="I212" s="44">
        <v>18</v>
      </c>
      <c r="J212" s="402">
        <v>18</v>
      </c>
      <c r="K212" s="398" t="str">
        <f t="shared" si="3"/>
        <v>맞음</v>
      </c>
    </row>
    <row r="213" spans="1:11" ht="36.75" customHeight="1">
      <c r="A213" s="41">
        <v>209</v>
      </c>
      <c r="B213" s="42" t="s">
        <v>42</v>
      </c>
      <c r="C213" s="60" t="s">
        <v>1422</v>
      </c>
      <c r="D213" s="258">
        <v>1000</v>
      </c>
      <c r="E213" s="42" t="s">
        <v>81</v>
      </c>
      <c r="F213" s="54">
        <v>840</v>
      </c>
      <c r="G213" s="64" t="s">
        <v>1423</v>
      </c>
      <c r="H213" s="44" t="s">
        <v>59</v>
      </c>
      <c r="I213" s="42">
        <v>14</v>
      </c>
      <c r="J213" s="48">
        <v>14</v>
      </c>
      <c r="K213" s="398" t="str">
        <f t="shared" si="3"/>
        <v>맞음</v>
      </c>
    </row>
    <row r="214" spans="1:11" ht="36.75" customHeight="1">
      <c r="A214" s="41">
        <v>210</v>
      </c>
      <c r="B214" s="389" t="s">
        <v>42</v>
      </c>
      <c r="C214" s="390" t="s">
        <v>1424</v>
      </c>
      <c r="D214" s="391">
        <v>300</v>
      </c>
      <c r="E214" s="389" t="s">
        <v>660</v>
      </c>
      <c r="F214" s="392">
        <v>340</v>
      </c>
      <c r="G214" s="400" t="s">
        <v>1425</v>
      </c>
      <c r="H214" s="44" t="s">
        <v>59</v>
      </c>
      <c r="I214" s="393">
        <v>55</v>
      </c>
      <c r="J214" s="402">
        <v>55</v>
      </c>
      <c r="K214" s="398" t="str">
        <f t="shared" si="3"/>
        <v>맞음</v>
      </c>
    </row>
    <row r="215" spans="1:11" ht="36.75" customHeight="1">
      <c r="A215" s="41">
        <v>211</v>
      </c>
      <c r="B215" s="42" t="s">
        <v>42</v>
      </c>
      <c r="C215" s="60" t="s">
        <v>1426</v>
      </c>
      <c r="D215" s="388">
        <v>500</v>
      </c>
      <c r="E215" s="50" t="s">
        <v>660</v>
      </c>
      <c r="F215" s="54">
        <v>6200</v>
      </c>
      <c r="G215" s="64" t="s">
        <v>104</v>
      </c>
      <c r="H215" s="44" t="s">
        <v>59</v>
      </c>
      <c r="I215" s="42">
        <v>45</v>
      </c>
      <c r="J215" s="48">
        <v>45</v>
      </c>
      <c r="K215" s="398" t="str">
        <f t="shared" si="3"/>
        <v>맞음</v>
      </c>
    </row>
    <row r="216" spans="1:11" ht="36.75" customHeight="1">
      <c r="A216" s="41">
        <v>212</v>
      </c>
      <c r="B216" s="42" t="s">
        <v>42</v>
      </c>
      <c r="C216" s="60" t="s">
        <v>1427</v>
      </c>
      <c r="D216" s="258">
        <v>650</v>
      </c>
      <c r="E216" s="42" t="s">
        <v>107</v>
      </c>
      <c r="F216" s="54">
        <v>150</v>
      </c>
      <c r="G216" s="43" t="s">
        <v>1428</v>
      </c>
      <c r="H216" s="44" t="s">
        <v>59</v>
      </c>
      <c r="I216" s="44">
        <v>25</v>
      </c>
      <c r="J216" s="402">
        <v>25</v>
      </c>
      <c r="K216" s="398" t="str">
        <f t="shared" si="3"/>
        <v>맞음</v>
      </c>
    </row>
    <row r="217" spans="1:11" ht="36.75" customHeight="1">
      <c r="A217" s="41">
        <v>213</v>
      </c>
      <c r="B217" s="42" t="s">
        <v>42</v>
      </c>
      <c r="C217" s="60" t="s">
        <v>1429</v>
      </c>
      <c r="D217" s="258">
        <v>500</v>
      </c>
      <c r="E217" s="42" t="s">
        <v>90</v>
      </c>
      <c r="F217" s="54">
        <v>800</v>
      </c>
      <c r="G217" s="43" t="s">
        <v>1430</v>
      </c>
      <c r="H217" s="44" t="s">
        <v>59</v>
      </c>
      <c r="I217" s="42">
        <v>28</v>
      </c>
      <c r="J217" s="48">
        <v>28</v>
      </c>
      <c r="K217" s="398" t="str">
        <f t="shared" si="3"/>
        <v>맞음</v>
      </c>
    </row>
    <row r="218" spans="1:11" ht="36.75" customHeight="1">
      <c r="A218" s="41">
        <v>214</v>
      </c>
      <c r="B218" s="42" t="s">
        <v>42</v>
      </c>
      <c r="C218" s="60" t="s">
        <v>1431</v>
      </c>
      <c r="D218" s="258">
        <v>400</v>
      </c>
      <c r="E218" s="42" t="s">
        <v>35</v>
      </c>
      <c r="F218" s="54">
        <v>700</v>
      </c>
      <c r="G218" s="64" t="s">
        <v>1432</v>
      </c>
      <c r="H218" s="44" t="s">
        <v>59</v>
      </c>
      <c r="I218" s="44">
        <v>24</v>
      </c>
      <c r="J218" s="402">
        <v>24</v>
      </c>
      <c r="K218" s="398" t="str">
        <f t="shared" si="3"/>
        <v>맞음</v>
      </c>
    </row>
    <row r="219" spans="1:11" ht="36.75" customHeight="1">
      <c r="A219" s="41">
        <v>215</v>
      </c>
      <c r="B219" s="42" t="s">
        <v>42</v>
      </c>
      <c r="C219" s="60" t="s">
        <v>1433</v>
      </c>
      <c r="D219" s="258">
        <v>300</v>
      </c>
      <c r="E219" s="44" t="s">
        <v>154</v>
      </c>
      <c r="F219" s="54">
        <v>2100</v>
      </c>
      <c r="G219" s="43" t="s">
        <v>1434</v>
      </c>
      <c r="H219" s="44" t="s">
        <v>59</v>
      </c>
      <c r="I219" s="42">
        <v>32</v>
      </c>
      <c r="J219" s="48">
        <v>32</v>
      </c>
      <c r="K219" s="398" t="str">
        <f t="shared" si="3"/>
        <v>맞음</v>
      </c>
    </row>
    <row r="220" spans="1:11" ht="36.75" customHeight="1">
      <c r="A220" s="41">
        <v>216</v>
      </c>
      <c r="B220" s="42" t="s">
        <v>42</v>
      </c>
      <c r="C220" s="60" t="s">
        <v>1435</v>
      </c>
      <c r="D220" s="258">
        <v>500</v>
      </c>
      <c r="E220" s="42" t="s">
        <v>1401</v>
      </c>
      <c r="F220" s="54">
        <v>100</v>
      </c>
      <c r="G220" s="43" t="s">
        <v>1436</v>
      </c>
      <c r="H220" s="44" t="s">
        <v>59</v>
      </c>
      <c r="I220" s="44">
        <v>33</v>
      </c>
      <c r="J220" s="402">
        <v>33</v>
      </c>
      <c r="K220" s="398" t="str">
        <f t="shared" si="3"/>
        <v>맞음</v>
      </c>
    </row>
    <row r="221" spans="1:11" ht="36.75" customHeight="1" thickBot="1">
      <c r="A221" s="65">
        <v>217</v>
      </c>
      <c r="B221" s="148" t="s">
        <v>42</v>
      </c>
      <c r="C221" s="162" t="s">
        <v>1437</v>
      </c>
      <c r="D221" s="256">
        <v>1000</v>
      </c>
      <c r="E221" s="148" t="s">
        <v>90</v>
      </c>
      <c r="F221" s="68">
        <v>750</v>
      </c>
      <c r="G221" s="431" t="s">
        <v>1436</v>
      </c>
      <c r="H221" s="69" t="s">
        <v>59</v>
      </c>
      <c r="I221" s="148">
        <v>34</v>
      </c>
      <c r="J221" s="70">
        <v>34</v>
      </c>
      <c r="K221" s="398" t="str">
        <f t="shared" si="3"/>
        <v>맞음</v>
      </c>
    </row>
    <row r="222" spans="1:11" ht="39" customHeight="1">
      <c r="A222" s="84">
        <v>218</v>
      </c>
      <c r="B222" s="85" t="s">
        <v>42</v>
      </c>
      <c r="C222" s="159" t="s">
        <v>1438</v>
      </c>
      <c r="D222" s="278">
        <v>1000</v>
      </c>
      <c r="E222" s="85" t="s">
        <v>90</v>
      </c>
      <c r="F222" s="224">
        <v>566</v>
      </c>
      <c r="G222" s="154" t="s">
        <v>95</v>
      </c>
      <c r="H222" s="88" t="s">
        <v>59</v>
      </c>
      <c r="I222" s="88">
        <v>36</v>
      </c>
      <c r="J222" s="410">
        <v>36</v>
      </c>
      <c r="K222" s="398" t="str">
        <f t="shared" si="3"/>
        <v>맞음</v>
      </c>
    </row>
    <row r="223" spans="1:11" ht="39" customHeight="1">
      <c r="A223" s="41">
        <v>219</v>
      </c>
      <c r="B223" s="389" t="s">
        <v>42</v>
      </c>
      <c r="C223" s="390" t="s">
        <v>1439</v>
      </c>
      <c r="D223" s="391">
        <v>500</v>
      </c>
      <c r="E223" s="389" t="s">
        <v>93</v>
      </c>
      <c r="F223" s="392">
        <v>140</v>
      </c>
      <c r="G223" s="394" t="s">
        <v>95</v>
      </c>
      <c r="H223" s="44" t="s">
        <v>59</v>
      </c>
      <c r="I223" s="389">
        <v>56</v>
      </c>
      <c r="J223" s="48">
        <v>56</v>
      </c>
      <c r="K223" s="398" t="str">
        <f t="shared" si="3"/>
        <v>맞음</v>
      </c>
    </row>
    <row r="224" spans="1:11" ht="39" customHeight="1">
      <c r="A224" s="41">
        <v>220</v>
      </c>
      <c r="B224" s="42" t="s">
        <v>42</v>
      </c>
      <c r="C224" s="60" t="s">
        <v>1440</v>
      </c>
      <c r="D224" s="258">
        <v>500</v>
      </c>
      <c r="E224" s="42" t="s">
        <v>89</v>
      </c>
      <c r="F224" s="54">
        <v>620</v>
      </c>
      <c r="G224" s="64" t="s">
        <v>1441</v>
      </c>
      <c r="H224" s="44" t="s">
        <v>59</v>
      </c>
      <c r="I224" s="44">
        <v>37</v>
      </c>
      <c r="J224" s="402">
        <v>37</v>
      </c>
      <c r="K224" s="398" t="str">
        <f t="shared" si="3"/>
        <v>맞음</v>
      </c>
    </row>
    <row r="225" spans="1:11" ht="39" customHeight="1">
      <c r="A225" s="41">
        <v>221</v>
      </c>
      <c r="B225" s="389" t="s">
        <v>42</v>
      </c>
      <c r="C225" s="390" t="s">
        <v>1442</v>
      </c>
      <c r="D225" s="391">
        <v>500</v>
      </c>
      <c r="E225" s="389" t="s">
        <v>88</v>
      </c>
      <c r="F225" s="392">
        <v>150</v>
      </c>
      <c r="G225" s="400" t="s">
        <v>92</v>
      </c>
      <c r="H225" s="44" t="s">
        <v>59</v>
      </c>
      <c r="I225" s="389">
        <v>57</v>
      </c>
      <c r="J225" s="48">
        <v>57</v>
      </c>
      <c r="K225" s="398" t="str">
        <f t="shared" si="3"/>
        <v>맞음</v>
      </c>
    </row>
    <row r="226" spans="1:11" ht="39" customHeight="1">
      <c r="A226" s="41">
        <v>222</v>
      </c>
      <c r="B226" s="389" t="s">
        <v>42</v>
      </c>
      <c r="C226" s="390" t="s">
        <v>1443</v>
      </c>
      <c r="D226" s="391">
        <v>400</v>
      </c>
      <c r="E226" s="389" t="s">
        <v>122</v>
      </c>
      <c r="F226" s="392">
        <v>60</v>
      </c>
      <c r="G226" s="400" t="s">
        <v>92</v>
      </c>
      <c r="H226" s="44" t="s">
        <v>59</v>
      </c>
      <c r="I226" s="393">
        <v>58</v>
      </c>
      <c r="J226" s="402">
        <v>58</v>
      </c>
      <c r="K226" s="398" t="str">
        <f t="shared" si="3"/>
        <v>맞음</v>
      </c>
    </row>
    <row r="227" spans="1:11" ht="39" customHeight="1">
      <c r="A227" s="41">
        <v>223</v>
      </c>
      <c r="B227" s="389" t="s">
        <v>42</v>
      </c>
      <c r="C227" s="390" t="s">
        <v>1444</v>
      </c>
      <c r="D227" s="391">
        <v>420</v>
      </c>
      <c r="E227" s="389" t="s">
        <v>1018</v>
      </c>
      <c r="F227" s="392">
        <v>120</v>
      </c>
      <c r="G227" s="400" t="s">
        <v>1445</v>
      </c>
      <c r="H227" s="44" t="s">
        <v>59</v>
      </c>
      <c r="I227" s="389">
        <v>59</v>
      </c>
      <c r="J227" s="48">
        <v>59</v>
      </c>
      <c r="K227" s="398" t="str">
        <f t="shared" si="3"/>
        <v>맞음</v>
      </c>
    </row>
    <row r="228" spans="1:11" ht="39" customHeight="1">
      <c r="A228" s="41">
        <v>224</v>
      </c>
      <c r="B228" s="389" t="s">
        <v>42</v>
      </c>
      <c r="C228" s="390" t="s">
        <v>1446</v>
      </c>
      <c r="D228" s="391">
        <v>200</v>
      </c>
      <c r="E228" s="389" t="s">
        <v>89</v>
      </c>
      <c r="F228" s="392">
        <v>30</v>
      </c>
      <c r="G228" s="400" t="s">
        <v>1447</v>
      </c>
      <c r="H228" s="44" t="s">
        <v>59</v>
      </c>
      <c r="I228" s="393">
        <v>60</v>
      </c>
      <c r="J228" s="402">
        <v>60</v>
      </c>
      <c r="K228" s="398" t="str">
        <f t="shared" si="3"/>
        <v>맞음</v>
      </c>
    </row>
    <row r="229" spans="1:11" ht="39" customHeight="1">
      <c r="A229" s="41">
        <v>225</v>
      </c>
      <c r="B229" s="42" t="s">
        <v>42</v>
      </c>
      <c r="C229" s="60" t="s">
        <v>1448</v>
      </c>
      <c r="D229" s="258">
        <v>2500</v>
      </c>
      <c r="E229" s="42" t="s">
        <v>1449</v>
      </c>
      <c r="F229" s="54">
        <v>1070</v>
      </c>
      <c r="G229" s="64" t="s">
        <v>1450</v>
      </c>
      <c r="H229" s="44" t="s">
        <v>59</v>
      </c>
      <c r="I229" s="42">
        <v>2</v>
      </c>
      <c r="J229" s="48">
        <v>2</v>
      </c>
      <c r="K229" s="398" t="str">
        <f t="shared" si="3"/>
        <v>맞음</v>
      </c>
    </row>
    <row r="230" spans="1:11" ht="39" customHeight="1">
      <c r="A230" s="41">
        <v>226</v>
      </c>
      <c r="B230" s="42" t="s">
        <v>42</v>
      </c>
      <c r="C230" s="60" t="s">
        <v>1451</v>
      </c>
      <c r="D230" s="258">
        <v>200</v>
      </c>
      <c r="E230" s="42" t="s">
        <v>1449</v>
      </c>
      <c r="F230" s="54">
        <v>200</v>
      </c>
      <c r="G230" s="64" t="s">
        <v>1904</v>
      </c>
      <c r="H230" s="44" t="s">
        <v>59</v>
      </c>
      <c r="I230" s="44">
        <v>21</v>
      </c>
      <c r="J230" s="402">
        <v>21</v>
      </c>
      <c r="K230" s="398" t="str">
        <f t="shared" si="3"/>
        <v>맞음</v>
      </c>
    </row>
    <row r="231" spans="1:11" ht="39" customHeight="1">
      <c r="A231" s="41">
        <v>227</v>
      </c>
      <c r="B231" s="42" t="s">
        <v>42</v>
      </c>
      <c r="C231" s="60" t="s">
        <v>1452</v>
      </c>
      <c r="D231" s="258">
        <v>200</v>
      </c>
      <c r="E231" s="42" t="s">
        <v>117</v>
      </c>
      <c r="F231" s="54">
        <v>300</v>
      </c>
      <c r="G231" s="64" t="s">
        <v>1453</v>
      </c>
      <c r="H231" s="44" t="s">
        <v>59</v>
      </c>
      <c r="I231" s="42">
        <v>29</v>
      </c>
      <c r="J231" s="48">
        <v>29</v>
      </c>
      <c r="K231" s="398" t="str">
        <f t="shared" si="3"/>
        <v>맞음</v>
      </c>
    </row>
    <row r="232" spans="1:11" ht="59.25" customHeight="1" thickBot="1">
      <c r="A232" s="65">
        <v>228</v>
      </c>
      <c r="B232" s="148" t="s">
        <v>42</v>
      </c>
      <c r="C232" s="162" t="s">
        <v>1454</v>
      </c>
      <c r="D232" s="256">
        <v>100</v>
      </c>
      <c r="E232" s="148" t="s">
        <v>1449</v>
      </c>
      <c r="F232" s="68">
        <v>2400</v>
      </c>
      <c r="G232" s="153" t="s">
        <v>1455</v>
      </c>
      <c r="H232" s="69" t="s">
        <v>59</v>
      </c>
      <c r="I232" s="69">
        <v>31</v>
      </c>
      <c r="J232" s="436">
        <v>31</v>
      </c>
      <c r="K232" s="398" t="str">
        <f t="shared" si="3"/>
        <v>맞음</v>
      </c>
    </row>
    <row r="233" spans="1:11" ht="43.5" customHeight="1">
      <c r="A233" s="84">
        <v>229</v>
      </c>
      <c r="B233" s="418" t="s">
        <v>42</v>
      </c>
      <c r="C233" s="419" t="s">
        <v>1456</v>
      </c>
      <c r="D233" s="420">
        <v>300</v>
      </c>
      <c r="E233" s="421" t="s">
        <v>664</v>
      </c>
      <c r="F233" s="422">
        <v>2880</v>
      </c>
      <c r="G233" s="423" t="s">
        <v>102</v>
      </c>
      <c r="H233" s="88" t="s">
        <v>59</v>
      </c>
      <c r="I233" s="418">
        <v>61</v>
      </c>
      <c r="J233" s="147">
        <v>61</v>
      </c>
      <c r="K233" s="398" t="str">
        <f t="shared" si="3"/>
        <v>맞음</v>
      </c>
    </row>
    <row r="234" spans="1:11" ht="58.5" customHeight="1">
      <c r="A234" s="41">
        <v>230</v>
      </c>
      <c r="B234" s="42" t="s">
        <v>42</v>
      </c>
      <c r="C234" s="60" t="s">
        <v>1457</v>
      </c>
      <c r="D234" s="258">
        <v>30</v>
      </c>
      <c r="E234" s="42" t="s">
        <v>35</v>
      </c>
      <c r="F234" s="54">
        <v>310</v>
      </c>
      <c r="G234" s="64" t="s">
        <v>1458</v>
      </c>
      <c r="H234" s="44" t="s">
        <v>59</v>
      </c>
      <c r="I234" s="44">
        <v>38</v>
      </c>
      <c r="J234" s="402">
        <v>38</v>
      </c>
      <c r="K234" s="398" t="str">
        <f t="shared" si="3"/>
        <v>맞음</v>
      </c>
    </row>
    <row r="235" spans="1:11" ht="43.5" customHeight="1">
      <c r="A235" s="41">
        <v>231</v>
      </c>
      <c r="B235" s="42" t="s">
        <v>42</v>
      </c>
      <c r="C235" s="60" t="s">
        <v>1459</v>
      </c>
      <c r="D235" s="258">
        <v>30</v>
      </c>
      <c r="E235" s="42" t="s">
        <v>63</v>
      </c>
      <c r="F235" s="54">
        <v>120</v>
      </c>
      <c r="G235" s="64" t="s">
        <v>103</v>
      </c>
      <c r="H235" s="44" t="s">
        <v>59</v>
      </c>
      <c r="I235" s="42">
        <v>39</v>
      </c>
      <c r="J235" s="48">
        <v>39</v>
      </c>
      <c r="K235" s="398" t="str">
        <f t="shared" si="3"/>
        <v>맞음</v>
      </c>
    </row>
    <row r="236" spans="1:11" ht="43.5" customHeight="1">
      <c r="A236" s="41">
        <v>232</v>
      </c>
      <c r="B236" s="42" t="s">
        <v>42</v>
      </c>
      <c r="C236" s="60" t="s">
        <v>1460</v>
      </c>
      <c r="D236" s="258">
        <v>30</v>
      </c>
      <c r="E236" s="42" t="s">
        <v>35</v>
      </c>
      <c r="F236" s="54">
        <v>800</v>
      </c>
      <c r="G236" s="64" t="s">
        <v>1461</v>
      </c>
      <c r="H236" s="44" t="s">
        <v>59</v>
      </c>
      <c r="I236" s="44">
        <v>41</v>
      </c>
      <c r="J236" s="402">
        <v>41</v>
      </c>
      <c r="K236" s="398" t="str">
        <f t="shared" si="3"/>
        <v>맞음</v>
      </c>
    </row>
    <row r="237" spans="1:11" ht="43.5" customHeight="1">
      <c r="A237" s="41">
        <v>233</v>
      </c>
      <c r="B237" s="389" t="s">
        <v>42</v>
      </c>
      <c r="C237" s="390" t="s">
        <v>1462</v>
      </c>
      <c r="D237" s="391">
        <v>50</v>
      </c>
      <c r="E237" s="389" t="s">
        <v>660</v>
      </c>
      <c r="F237" s="392">
        <v>600</v>
      </c>
      <c r="G237" s="400" t="s">
        <v>1384</v>
      </c>
      <c r="H237" s="44" t="s">
        <v>59</v>
      </c>
      <c r="I237" s="389">
        <v>62</v>
      </c>
      <c r="J237" s="48">
        <v>62</v>
      </c>
      <c r="K237" s="398" t="str">
        <f t="shared" si="3"/>
        <v>맞음</v>
      </c>
    </row>
    <row r="238" spans="1:11" ht="43.5" customHeight="1">
      <c r="A238" s="41">
        <v>234</v>
      </c>
      <c r="B238" s="42" t="s">
        <v>42</v>
      </c>
      <c r="C238" s="60" t="s">
        <v>1463</v>
      </c>
      <c r="D238" s="258">
        <v>30</v>
      </c>
      <c r="E238" s="42" t="s">
        <v>1464</v>
      </c>
      <c r="F238" s="54">
        <v>1100</v>
      </c>
      <c r="G238" s="64" t="s">
        <v>1465</v>
      </c>
      <c r="H238" s="44" t="s">
        <v>59</v>
      </c>
      <c r="I238" s="44">
        <v>42</v>
      </c>
      <c r="J238" s="402">
        <v>42</v>
      </c>
      <c r="K238" s="398" t="str">
        <f t="shared" si="3"/>
        <v>맞음</v>
      </c>
    </row>
    <row r="239" spans="1:11" ht="78" customHeight="1">
      <c r="A239" s="41">
        <v>235</v>
      </c>
      <c r="B239" s="42" t="s">
        <v>42</v>
      </c>
      <c r="C239" s="60" t="s">
        <v>1466</v>
      </c>
      <c r="D239" s="258">
        <v>50</v>
      </c>
      <c r="E239" s="42" t="s">
        <v>660</v>
      </c>
      <c r="F239" s="54">
        <v>400</v>
      </c>
      <c r="G239" s="43" t="s">
        <v>1467</v>
      </c>
      <c r="H239" s="44" t="s">
        <v>59</v>
      </c>
      <c r="I239" s="42">
        <v>43</v>
      </c>
      <c r="J239" s="48">
        <v>43</v>
      </c>
      <c r="K239" s="398" t="str">
        <f t="shared" si="3"/>
        <v>맞음</v>
      </c>
    </row>
    <row r="240" spans="1:11" ht="43.5" customHeight="1">
      <c r="A240" s="41">
        <v>236</v>
      </c>
      <c r="B240" s="42" t="s">
        <v>42</v>
      </c>
      <c r="C240" s="60" t="s">
        <v>1468</v>
      </c>
      <c r="D240" s="258">
        <v>30</v>
      </c>
      <c r="E240" s="42" t="s">
        <v>664</v>
      </c>
      <c r="F240" s="54">
        <v>740</v>
      </c>
      <c r="G240" s="64" t="s">
        <v>1423</v>
      </c>
      <c r="H240" s="44" t="s">
        <v>59</v>
      </c>
      <c r="I240" s="44">
        <v>44</v>
      </c>
      <c r="J240" s="402">
        <v>44</v>
      </c>
      <c r="K240" s="398" t="str">
        <f t="shared" si="3"/>
        <v>맞음</v>
      </c>
    </row>
    <row r="241" spans="1:11" ht="43.5" customHeight="1" thickBot="1">
      <c r="A241" s="65">
        <v>237</v>
      </c>
      <c r="B241" s="148" t="s">
        <v>42</v>
      </c>
      <c r="C241" s="162" t="s">
        <v>1469</v>
      </c>
      <c r="D241" s="256">
        <v>50</v>
      </c>
      <c r="E241" s="148" t="s">
        <v>35</v>
      </c>
      <c r="F241" s="68">
        <v>350</v>
      </c>
      <c r="G241" s="153" t="s">
        <v>95</v>
      </c>
      <c r="H241" s="69" t="s">
        <v>59</v>
      </c>
      <c r="I241" s="148">
        <v>48</v>
      </c>
      <c r="J241" s="70">
        <v>48</v>
      </c>
      <c r="K241" s="398" t="str">
        <f t="shared" si="3"/>
        <v>맞음</v>
      </c>
    </row>
    <row r="242" spans="1:11" ht="44.25" customHeight="1">
      <c r="A242" s="84">
        <v>238</v>
      </c>
      <c r="B242" s="85" t="s">
        <v>42</v>
      </c>
      <c r="C242" s="159" t="s">
        <v>1470</v>
      </c>
      <c r="D242" s="278">
        <v>100</v>
      </c>
      <c r="E242" s="85" t="s">
        <v>35</v>
      </c>
      <c r="F242" s="224">
        <v>1000</v>
      </c>
      <c r="G242" s="154" t="s">
        <v>1471</v>
      </c>
      <c r="H242" s="88" t="s">
        <v>59</v>
      </c>
      <c r="I242" s="88">
        <v>49</v>
      </c>
      <c r="J242" s="410">
        <v>49</v>
      </c>
      <c r="K242" s="398" t="str">
        <f t="shared" si="3"/>
        <v>맞음</v>
      </c>
    </row>
    <row r="243" spans="1:11" ht="44.25" customHeight="1">
      <c r="A243" s="41">
        <v>239</v>
      </c>
      <c r="B243" s="42" t="s">
        <v>42</v>
      </c>
      <c r="C243" s="60" t="s">
        <v>1472</v>
      </c>
      <c r="D243" s="258">
        <v>30</v>
      </c>
      <c r="E243" s="42" t="s">
        <v>1401</v>
      </c>
      <c r="F243" s="54">
        <v>300</v>
      </c>
      <c r="G243" s="64" t="s">
        <v>95</v>
      </c>
      <c r="H243" s="44" t="s">
        <v>59</v>
      </c>
      <c r="I243" s="42">
        <v>50</v>
      </c>
      <c r="J243" s="48">
        <v>50</v>
      </c>
      <c r="K243" s="398" t="str">
        <f t="shared" si="3"/>
        <v>맞음</v>
      </c>
    </row>
    <row r="244" spans="1:11" ht="44.25" customHeight="1">
      <c r="A244" s="41">
        <v>240</v>
      </c>
      <c r="B244" s="42" t="s">
        <v>42</v>
      </c>
      <c r="C244" s="60" t="s">
        <v>1473</v>
      </c>
      <c r="D244" s="258">
        <v>30</v>
      </c>
      <c r="E244" s="42" t="s">
        <v>1401</v>
      </c>
      <c r="F244" s="54">
        <v>120</v>
      </c>
      <c r="G244" s="64" t="s">
        <v>1465</v>
      </c>
      <c r="H244" s="44" t="s">
        <v>59</v>
      </c>
      <c r="I244" s="44">
        <v>51</v>
      </c>
      <c r="J244" s="402">
        <v>51</v>
      </c>
      <c r="K244" s="398" t="str">
        <f t="shared" si="3"/>
        <v>맞음</v>
      </c>
    </row>
    <row r="245" spans="1:11" ht="44.25" customHeight="1">
      <c r="A245" s="41">
        <v>241</v>
      </c>
      <c r="B245" s="389" t="s">
        <v>42</v>
      </c>
      <c r="C245" s="390" t="s">
        <v>1474</v>
      </c>
      <c r="D245" s="391">
        <v>50</v>
      </c>
      <c r="E245" s="389" t="s">
        <v>1401</v>
      </c>
      <c r="F245" s="392">
        <v>470</v>
      </c>
      <c r="G245" s="400" t="s">
        <v>1475</v>
      </c>
      <c r="H245" s="44" t="s">
        <v>59</v>
      </c>
      <c r="I245" s="389">
        <v>63</v>
      </c>
      <c r="J245" s="48">
        <v>63</v>
      </c>
      <c r="K245" s="398" t="str">
        <f t="shared" si="3"/>
        <v>맞음</v>
      </c>
    </row>
    <row r="246" spans="1:11" ht="44.25" customHeight="1">
      <c r="A246" s="41">
        <v>242</v>
      </c>
      <c r="B246" s="42" t="s">
        <v>42</v>
      </c>
      <c r="C246" s="60" t="s">
        <v>1476</v>
      </c>
      <c r="D246" s="258">
        <v>30</v>
      </c>
      <c r="E246" s="42" t="s">
        <v>1477</v>
      </c>
      <c r="F246" s="54">
        <v>200</v>
      </c>
      <c r="G246" s="64" t="s">
        <v>1392</v>
      </c>
      <c r="H246" s="44" t="s">
        <v>59</v>
      </c>
      <c r="I246" s="44">
        <v>52</v>
      </c>
      <c r="J246" s="402">
        <v>52</v>
      </c>
      <c r="K246" s="398" t="str">
        <f t="shared" si="3"/>
        <v>맞음</v>
      </c>
    </row>
    <row r="247" spans="1:11" ht="44.25" customHeight="1">
      <c r="A247" s="41">
        <v>243</v>
      </c>
      <c r="B247" s="389" t="s">
        <v>42</v>
      </c>
      <c r="C247" s="390" t="s">
        <v>1478</v>
      </c>
      <c r="D247" s="391">
        <v>40</v>
      </c>
      <c r="E247" s="389" t="s">
        <v>1018</v>
      </c>
      <c r="F247" s="392">
        <v>175</v>
      </c>
      <c r="G247" s="400" t="s">
        <v>95</v>
      </c>
      <c r="H247" s="44" t="s">
        <v>59</v>
      </c>
      <c r="I247" s="389">
        <v>64</v>
      </c>
      <c r="J247" s="48">
        <v>64</v>
      </c>
      <c r="K247" s="398" t="str">
        <f t="shared" si="3"/>
        <v>맞음</v>
      </c>
    </row>
    <row r="248" spans="1:11" ht="44.25" customHeight="1">
      <c r="A248" s="41">
        <v>244</v>
      </c>
      <c r="B248" s="389" t="s">
        <v>42</v>
      </c>
      <c r="C248" s="390" t="s">
        <v>1479</v>
      </c>
      <c r="D248" s="391">
        <v>30</v>
      </c>
      <c r="E248" s="389" t="s">
        <v>35</v>
      </c>
      <c r="F248" s="392">
        <v>1300</v>
      </c>
      <c r="G248" s="400" t="s">
        <v>110</v>
      </c>
      <c r="H248" s="389" t="s">
        <v>59</v>
      </c>
      <c r="I248" s="393">
        <v>65</v>
      </c>
      <c r="J248" s="402">
        <v>65</v>
      </c>
      <c r="K248" s="398" t="str">
        <f t="shared" si="3"/>
        <v>맞음</v>
      </c>
    </row>
    <row r="249" spans="1:11" ht="44.25" customHeight="1">
      <c r="A249" s="41">
        <v>245</v>
      </c>
      <c r="B249" s="42" t="s">
        <v>43</v>
      </c>
      <c r="C249" s="53" t="s">
        <v>111</v>
      </c>
      <c r="D249" s="259">
        <v>80</v>
      </c>
      <c r="E249" s="50" t="s">
        <v>124</v>
      </c>
      <c r="F249" s="50" t="s">
        <v>112</v>
      </c>
      <c r="G249" s="52" t="s">
        <v>1480</v>
      </c>
      <c r="H249" s="44" t="s">
        <v>59</v>
      </c>
      <c r="I249" s="44">
        <v>2</v>
      </c>
      <c r="J249" s="48">
        <v>2</v>
      </c>
      <c r="K249" s="398" t="str">
        <f t="shared" si="3"/>
        <v>맞음</v>
      </c>
    </row>
    <row r="250" spans="1:11" ht="44.25" customHeight="1">
      <c r="A250" s="41">
        <v>246</v>
      </c>
      <c r="B250" s="42" t="s">
        <v>43</v>
      </c>
      <c r="C250" s="53" t="s">
        <v>1481</v>
      </c>
      <c r="D250" s="259">
        <v>200</v>
      </c>
      <c r="E250" s="50" t="s">
        <v>124</v>
      </c>
      <c r="F250" s="50" t="s">
        <v>1482</v>
      </c>
      <c r="G250" s="52" t="s">
        <v>1483</v>
      </c>
      <c r="H250" s="44" t="s">
        <v>59</v>
      </c>
      <c r="I250" s="44">
        <v>3</v>
      </c>
      <c r="J250" s="48">
        <v>3</v>
      </c>
      <c r="K250" s="398" t="str">
        <f t="shared" si="3"/>
        <v>맞음</v>
      </c>
    </row>
    <row r="251" spans="1:11" ht="44.25" customHeight="1" thickBot="1">
      <c r="A251" s="65">
        <v>247</v>
      </c>
      <c r="B251" s="148" t="s">
        <v>43</v>
      </c>
      <c r="C251" s="67" t="s">
        <v>1484</v>
      </c>
      <c r="D251" s="435">
        <v>1348</v>
      </c>
      <c r="E251" s="156" t="s">
        <v>1485</v>
      </c>
      <c r="F251" s="156" t="s">
        <v>49</v>
      </c>
      <c r="G251" s="150" t="s">
        <v>1486</v>
      </c>
      <c r="H251" s="69" t="s">
        <v>59</v>
      </c>
      <c r="I251" s="69">
        <v>1</v>
      </c>
      <c r="J251" s="70">
        <v>1</v>
      </c>
      <c r="K251" s="398" t="str">
        <f t="shared" si="3"/>
        <v>맞음</v>
      </c>
    </row>
    <row r="252" spans="1:11" ht="123.75" customHeight="1">
      <c r="A252" s="84">
        <v>248</v>
      </c>
      <c r="B252" s="85" t="s">
        <v>44</v>
      </c>
      <c r="C252" s="161" t="s">
        <v>1487</v>
      </c>
      <c r="D252" s="424">
        <v>66</v>
      </c>
      <c r="E252" s="145" t="s">
        <v>1488</v>
      </c>
      <c r="F252" s="425" t="s">
        <v>1489</v>
      </c>
      <c r="G252" s="426" t="s">
        <v>1490</v>
      </c>
      <c r="H252" s="88" t="s">
        <v>59</v>
      </c>
      <c r="I252" s="88">
        <v>1</v>
      </c>
      <c r="J252" s="147">
        <v>1</v>
      </c>
      <c r="K252" s="398" t="str">
        <f t="shared" si="3"/>
        <v>맞음</v>
      </c>
    </row>
    <row r="253" spans="1:11" ht="61.5" customHeight="1">
      <c r="A253" s="41">
        <v>249</v>
      </c>
      <c r="B253" s="42" t="s">
        <v>44</v>
      </c>
      <c r="C253" s="53" t="s">
        <v>1491</v>
      </c>
      <c r="D253" s="216">
        <v>248</v>
      </c>
      <c r="E253" s="50" t="s">
        <v>1492</v>
      </c>
      <c r="F253" s="405" t="s">
        <v>1493</v>
      </c>
      <c r="G253" s="72" t="s">
        <v>1494</v>
      </c>
      <c r="H253" s="44" t="s">
        <v>59</v>
      </c>
      <c r="I253" s="44">
        <v>4</v>
      </c>
      <c r="J253" s="48">
        <v>4</v>
      </c>
      <c r="K253" s="398" t="str">
        <f t="shared" si="3"/>
        <v>맞음</v>
      </c>
    </row>
    <row r="254" spans="1:11" ht="52.5" customHeight="1">
      <c r="A254" s="41">
        <v>250</v>
      </c>
      <c r="B254" s="42" t="s">
        <v>44</v>
      </c>
      <c r="C254" s="53" t="s">
        <v>113</v>
      </c>
      <c r="D254" s="216">
        <v>99</v>
      </c>
      <c r="E254" s="50" t="s">
        <v>1495</v>
      </c>
      <c r="F254" s="57" t="s">
        <v>1496</v>
      </c>
      <c r="G254" s="406" t="s">
        <v>1497</v>
      </c>
      <c r="H254" s="44" t="s">
        <v>59</v>
      </c>
      <c r="I254" s="44">
        <v>5</v>
      </c>
      <c r="J254" s="48">
        <v>5</v>
      </c>
      <c r="K254" s="398" t="str">
        <f t="shared" si="3"/>
        <v>맞음</v>
      </c>
    </row>
    <row r="255" spans="1:11" ht="52.5" customHeight="1">
      <c r="A255" s="41">
        <v>251</v>
      </c>
      <c r="B255" s="42" t="s">
        <v>44</v>
      </c>
      <c r="C255" s="53" t="s">
        <v>114</v>
      </c>
      <c r="D255" s="216">
        <v>49</v>
      </c>
      <c r="E255" s="50" t="s">
        <v>1498</v>
      </c>
      <c r="F255" s="57" t="s">
        <v>1499</v>
      </c>
      <c r="G255" s="407" t="s">
        <v>1500</v>
      </c>
      <c r="H255" s="44" t="s">
        <v>59</v>
      </c>
      <c r="I255" s="44">
        <v>6</v>
      </c>
      <c r="J255" s="48">
        <v>6</v>
      </c>
      <c r="K255" s="398" t="str">
        <f t="shared" si="3"/>
        <v>맞음</v>
      </c>
    </row>
    <row r="256" spans="1:11" ht="52.5" customHeight="1">
      <c r="A256" s="41">
        <v>252</v>
      </c>
      <c r="B256" s="42" t="s">
        <v>44</v>
      </c>
      <c r="C256" s="195" t="s">
        <v>1501</v>
      </c>
      <c r="D256" s="216">
        <v>198</v>
      </c>
      <c r="E256" s="44" t="s">
        <v>1502</v>
      </c>
      <c r="F256" s="405" t="s">
        <v>1503</v>
      </c>
      <c r="G256" s="404" t="s">
        <v>1504</v>
      </c>
      <c r="H256" s="44" t="s">
        <v>59</v>
      </c>
      <c r="I256" s="44">
        <v>3</v>
      </c>
      <c r="J256" s="48">
        <v>3</v>
      </c>
      <c r="K256" s="398" t="str">
        <f t="shared" si="3"/>
        <v>맞음</v>
      </c>
    </row>
    <row r="257" spans="1:11" ht="52.5" customHeight="1">
      <c r="A257" s="41">
        <v>253</v>
      </c>
      <c r="B257" s="42" t="s">
        <v>44</v>
      </c>
      <c r="C257" s="195" t="s">
        <v>1505</v>
      </c>
      <c r="D257" s="216">
        <v>241</v>
      </c>
      <c r="E257" s="44" t="s">
        <v>1506</v>
      </c>
      <c r="F257" s="57" t="s">
        <v>1507</v>
      </c>
      <c r="G257" s="404" t="s">
        <v>1508</v>
      </c>
      <c r="H257" s="44" t="s">
        <v>59</v>
      </c>
      <c r="I257" s="44">
        <v>2</v>
      </c>
      <c r="J257" s="48">
        <v>2</v>
      </c>
      <c r="K257" s="398" t="str">
        <f t="shared" si="3"/>
        <v>맞음</v>
      </c>
    </row>
    <row r="258" spans="1:11" ht="52.5" customHeight="1" thickBot="1">
      <c r="A258" s="65">
        <v>254</v>
      </c>
      <c r="B258" s="69" t="s">
        <v>1959</v>
      </c>
      <c r="C258" s="67" t="s">
        <v>1509</v>
      </c>
      <c r="D258" s="200">
        <v>1000</v>
      </c>
      <c r="E258" s="68" t="s">
        <v>1510</v>
      </c>
      <c r="F258" s="68" t="s">
        <v>1511</v>
      </c>
      <c r="G258" s="67" t="s">
        <v>1512</v>
      </c>
      <c r="H258" s="69" t="s">
        <v>59</v>
      </c>
      <c r="I258" s="439">
        <v>3</v>
      </c>
      <c r="J258" s="436">
        <v>3</v>
      </c>
      <c r="K258" s="398" t="str">
        <f t="shared" si="3"/>
        <v>맞음</v>
      </c>
    </row>
    <row r="259" spans="1:11" ht="44.25" customHeight="1">
      <c r="A259" s="84">
        <v>255</v>
      </c>
      <c r="B259" s="88" t="s">
        <v>115</v>
      </c>
      <c r="C259" s="161" t="s">
        <v>116</v>
      </c>
      <c r="D259" s="223">
        <v>400</v>
      </c>
      <c r="E259" s="224" t="s">
        <v>1513</v>
      </c>
      <c r="F259" s="224" t="s">
        <v>1514</v>
      </c>
      <c r="G259" s="161" t="s">
        <v>1512</v>
      </c>
      <c r="H259" s="88" t="s">
        <v>59</v>
      </c>
      <c r="I259" s="427">
        <v>7</v>
      </c>
      <c r="J259" s="410">
        <v>7</v>
      </c>
      <c r="K259" s="398" t="str">
        <f t="shared" si="3"/>
        <v>맞음</v>
      </c>
    </row>
    <row r="260" spans="1:11" ht="44.25" customHeight="1">
      <c r="A260" s="41">
        <v>256</v>
      </c>
      <c r="B260" s="44" t="s">
        <v>115</v>
      </c>
      <c r="C260" s="53" t="s">
        <v>1515</v>
      </c>
      <c r="D260" s="199">
        <v>100</v>
      </c>
      <c r="E260" s="50" t="s">
        <v>1516</v>
      </c>
      <c r="F260" s="54" t="s">
        <v>1517</v>
      </c>
      <c r="G260" s="53" t="s">
        <v>1518</v>
      </c>
      <c r="H260" s="44" t="s">
        <v>59</v>
      </c>
      <c r="I260" s="217">
        <v>24</v>
      </c>
      <c r="J260" s="402">
        <v>24</v>
      </c>
      <c r="K260" s="398" t="str">
        <f t="shared" si="3"/>
        <v>맞음</v>
      </c>
    </row>
    <row r="261" spans="1:11" ht="44.25" customHeight="1">
      <c r="A261" s="41">
        <v>257</v>
      </c>
      <c r="B261" s="44" t="s">
        <v>115</v>
      </c>
      <c r="C261" s="53" t="s">
        <v>1519</v>
      </c>
      <c r="D261" s="199">
        <v>50</v>
      </c>
      <c r="E261" s="50" t="s">
        <v>1520</v>
      </c>
      <c r="F261" s="54" t="s">
        <v>1521</v>
      </c>
      <c r="G261" s="53" t="s">
        <v>1518</v>
      </c>
      <c r="H261" s="44" t="s">
        <v>59</v>
      </c>
      <c r="I261" s="217">
        <v>25</v>
      </c>
      <c r="J261" s="402">
        <v>25</v>
      </c>
      <c r="K261" s="398" t="str">
        <f t="shared" si="3"/>
        <v>맞음</v>
      </c>
    </row>
    <row r="262" spans="1:11" ht="44.25" customHeight="1">
      <c r="A262" s="41">
        <v>258</v>
      </c>
      <c r="B262" s="44" t="s">
        <v>115</v>
      </c>
      <c r="C262" s="53" t="s">
        <v>1522</v>
      </c>
      <c r="D262" s="199">
        <v>50</v>
      </c>
      <c r="E262" s="50" t="s">
        <v>1523</v>
      </c>
      <c r="F262" s="54" t="s">
        <v>1524</v>
      </c>
      <c r="G262" s="53" t="s">
        <v>1512</v>
      </c>
      <c r="H262" s="44" t="s">
        <v>59</v>
      </c>
      <c r="I262" s="217">
        <v>26</v>
      </c>
      <c r="J262" s="402">
        <v>26</v>
      </c>
      <c r="K262" s="398" t="str">
        <f t="shared" ref="K262:K325" si="4">IF(I262=J262,"맞음","틀림")</f>
        <v>맞음</v>
      </c>
    </row>
    <row r="263" spans="1:11" ht="44.25" customHeight="1">
      <c r="A263" s="41">
        <v>259</v>
      </c>
      <c r="B263" s="44" t="s">
        <v>115</v>
      </c>
      <c r="C263" s="53" t="s">
        <v>1525</v>
      </c>
      <c r="D263" s="199">
        <v>200</v>
      </c>
      <c r="E263" s="50" t="s">
        <v>1526</v>
      </c>
      <c r="F263" s="54" t="s">
        <v>1517</v>
      </c>
      <c r="G263" s="53" t="s">
        <v>1527</v>
      </c>
      <c r="H263" s="44" t="s">
        <v>59</v>
      </c>
      <c r="I263" s="217">
        <v>19</v>
      </c>
      <c r="J263" s="402">
        <v>19</v>
      </c>
      <c r="K263" s="398" t="str">
        <f t="shared" si="4"/>
        <v>맞음</v>
      </c>
    </row>
    <row r="264" spans="1:11" ht="44.25" customHeight="1">
      <c r="A264" s="41">
        <v>260</v>
      </c>
      <c r="B264" s="44" t="s">
        <v>115</v>
      </c>
      <c r="C264" s="53" t="s">
        <v>1528</v>
      </c>
      <c r="D264" s="199">
        <v>750</v>
      </c>
      <c r="E264" s="50" t="s">
        <v>65</v>
      </c>
      <c r="F264" s="54" t="s">
        <v>101</v>
      </c>
      <c r="G264" s="53" t="s">
        <v>1529</v>
      </c>
      <c r="H264" s="44" t="s">
        <v>59</v>
      </c>
      <c r="I264" s="395">
        <v>5</v>
      </c>
      <c r="J264" s="48">
        <v>5</v>
      </c>
      <c r="K264" s="398" t="str">
        <f t="shared" si="4"/>
        <v>맞음</v>
      </c>
    </row>
    <row r="265" spans="1:11" ht="44.25" customHeight="1">
      <c r="A265" s="41">
        <v>261</v>
      </c>
      <c r="B265" s="44" t="s">
        <v>115</v>
      </c>
      <c r="C265" s="53" t="s">
        <v>1530</v>
      </c>
      <c r="D265" s="199">
        <v>60</v>
      </c>
      <c r="E265" s="50" t="s">
        <v>1510</v>
      </c>
      <c r="F265" s="50" t="s">
        <v>1531</v>
      </c>
      <c r="G265" s="63" t="s">
        <v>1532</v>
      </c>
      <c r="H265" s="44" t="s">
        <v>59</v>
      </c>
      <c r="I265" s="395">
        <v>9</v>
      </c>
      <c r="J265" s="48">
        <v>9</v>
      </c>
      <c r="K265" s="398" t="str">
        <f t="shared" si="4"/>
        <v>맞음</v>
      </c>
    </row>
    <row r="266" spans="1:11" ht="44.25" customHeight="1">
      <c r="A266" s="41">
        <v>262</v>
      </c>
      <c r="B266" s="44" t="s">
        <v>115</v>
      </c>
      <c r="C266" s="196" t="s">
        <v>1533</v>
      </c>
      <c r="D266" s="289">
        <v>100</v>
      </c>
      <c r="E266" s="44" t="s">
        <v>1534</v>
      </c>
      <c r="F266" s="54" t="s">
        <v>108</v>
      </c>
      <c r="G266" s="52" t="s">
        <v>1535</v>
      </c>
      <c r="H266" s="44" t="s">
        <v>59</v>
      </c>
      <c r="I266" s="395">
        <v>21</v>
      </c>
      <c r="J266" s="48">
        <v>21</v>
      </c>
      <c r="K266" s="398" t="str">
        <f t="shared" si="4"/>
        <v>맞음</v>
      </c>
    </row>
    <row r="267" spans="1:11" ht="44.25" customHeight="1">
      <c r="A267" s="41">
        <v>263</v>
      </c>
      <c r="B267" s="44" t="s">
        <v>115</v>
      </c>
      <c r="C267" s="52" t="s">
        <v>1536</v>
      </c>
      <c r="D267" s="289">
        <v>100</v>
      </c>
      <c r="E267" s="44" t="s">
        <v>1537</v>
      </c>
      <c r="F267" s="54" t="s">
        <v>1096</v>
      </c>
      <c r="G267" s="52" t="s">
        <v>1538</v>
      </c>
      <c r="H267" s="44" t="s">
        <v>59</v>
      </c>
      <c r="I267" s="395">
        <v>22</v>
      </c>
      <c r="J267" s="48">
        <v>22</v>
      </c>
      <c r="K267" s="398" t="str">
        <f t="shared" si="4"/>
        <v>맞음</v>
      </c>
    </row>
    <row r="268" spans="1:11" ht="44.25" customHeight="1" thickBot="1">
      <c r="A268" s="65">
        <v>264</v>
      </c>
      <c r="B268" s="69" t="s">
        <v>115</v>
      </c>
      <c r="C268" s="150" t="s">
        <v>1539</v>
      </c>
      <c r="D268" s="437">
        <v>100</v>
      </c>
      <c r="E268" s="69" t="s">
        <v>1540</v>
      </c>
      <c r="F268" s="68" t="s">
        <v>1096</v>
      </c>
      <c r="G268" s="150" t="s">
        <v>1541</v>
      </c>
      <c r="H268" s="69" t="s">
        <v>59</v>
      </c>
      <c r="I268" s="438">
        <v>31</v>
      </c>
      <c r="J268" s="70">
        <v>31</v>
      </c>
      <c r="K268" s="398" t="str">
        <f t="shared" si="4"/>
        <v>맞음</v>
      </c>
    </row>
    <row r="269" spans="1:11" ht="45.75" customHeight="1">
      <c r="A269" s="84">
        <v>265</v>
      </c>
      <c r="B269" s="88" t="s">
        <v>115</v>
      </c>
      <c r="C269" s="146" t="s">
        <v>1542</v>
      </c>
      <c r="D269" s="428">
        <v>205</v>
      </c>
      <c r="E269" s="88" t="s">
        <v>1543</v>
      </c>
      <c r="F269" s="88" t="s">
        <v>1544</v>
      </c>
      <c r="G269" s="146" t="s">
        <v>1545</v>
      </c>
      <c r="H269" s="88" t="s">
        <v>59</v>
      </c>
      <c r="I269" s="429">
        <v>16</v>
      </c>
      <c r="J269" s="147">
        <v>16</v>
      </c>
      <c r="K269" s="398" t="str">
        <f t="shared" si="4"/>
        <v>맞음</v>
      </c>
    </row>
    <row r="270" spans="1:11" ht="41.25" customHeight="1">
      <c r="A270" s="41">
        <v>266</v>
      </c>
      <c r="B270" s="44" t="s">
        <v>115</v>
      </c>
      <c r="C270" s="52" t="s">
        <v>118</v>
      </c>
      <c r="D270" s="289">
        <v>150</v>
      </c>
      <c r="E270" s="44" t="s">
        <v>65</v>
      </c>
      <c r="F270" s="44" t="s">
        <v>1546</v>
      </c>
      <c r="G270" s="52" t="s">
        <v>1547</v>
      </c>
      <c r="H270" s="44" t="s">
        <v>59</v>
      </c>
      <c r="I270" s="395">
        <v>13</v>
      </c>
      <c r="J270" s="48">
        <v>13</v>
      </c>
      <c r="K270" s="398" t="str">
        <f t="shared" si="4"/>
        <v>맞음</v>
      </c>
    </row>
    <row r="271" spans="1:11" ht="41.25" customHeight="1">
      <c r="A271" s="41">
        <v>267</v>
      </c>
      <c r="B271" s="44" t="s">
        <v>115</v>
      </c>
      <c r="C271" s="52" t="s">
        <v>119</v>
      </c>
      <c r="D271" s="289">
        <v>150</v>
      </c>
      <c r="E271" s="44" t="s">
        <v>65</v>
      </c>
      <c r="F271" s="50" t="s">
        <v>1548</v>
      </c>
      <c r="G271" s="52" t="s">
        <v>1549</v>
      </c>
      <c r="H271" s="44" t="s">
        <v>59</v>
      </c>
      <c r="I271" s="42">
        <v>11</v>
      </c>
      <c r="J271" s="48">
        <v>11</v>
      </c>
      <c r="K271" s="398" t="str">
        <f t="shared" si="4"/>
        <v>맞음</v>
      </c>
    </row>
    <row r="272" spans="1:11" ht="45.75" customHeight="1">
      <c r="A272" s="41">
        <v>268</v>
      </c>
      <c r="B272" s="44" t="s">
        <v>115</v>
      </c>
      <c r="C272" s="52" t="s">
        <v>1550</v>
      </c>
      <c r="D272" s="289">
        <v>100</v>
      </c>
      <c r="E272" s="44" t="s">
        <v>1551</v>
      </c>
      <c r="F272" s="54" t="s">
        <v>1552</v>
      </c>
      <c r="G272" s="52" t="s">
        <v>1553</v>
      </c>
      <c r="H272" s="44" t="s">
        <v>59</v>
      </c>
      <c r="I272" s="42">
        <v>29</v>
      </c>
      <c r="J272" s="48">
        <v>29</v>
      </c>
      <c r="K272" s="398" t="str">
        <f t="shared" si="4"/>
        <v>맞음</v>
      </c>
    </row>
    <row r="273" spans="1:11" ht="45.75" customHeight="1">
      <c r="A273" s="41">
        <v>269</v>
      </c>
      <c r="B273" s="44" t="s">
        <v>115</v>
      </c>
      <c r="C273" s="52" t="s">
        <v>1554</v>
      </c>
      <c r="D273" s="289">
        <v>45</v>
      </c>
      <c r="E273" s="44" t="s">
        <v>1555</v>
      </c>
      <c r="F273" s="54" t="s">
        <v>1556</v>
      </c>
      <c r="G273" s="52" t="s">
        <v>1553</v>
      </c>
      <c r="H273" s="44" t="s">
        <v>59</v>
      </c>
      <c r="I273" s="42">
        <v>30</v>
      </c>
      <c r="J273" s="48">
        <v>30</v>
      </c>
      <c r="K273" s="398" t="str">
        <f t="shared" si="4"/>
        <v>맞음</v>
      </c>
    </row>
    <row r="274" spans="1:11" ht="43.5" customHeight="1">
      <c r="A274" s="41">
        <v>270</v>
      </c>
      <c r="B274" s="44" t="s">
        <v>115</v>
      </c>
      <c r="C274" s="52" t="s">
        <v>1557</v>
      </c>
      <c r="D274" s="289">
        <v>30</v>
      </c>
      <c r="E274" s="44" t="s">
        <v>1558</v>
      </c>
      <c r="F274" s="54" t="s">
        <v>1559</v>
      </c>
      <c r="G274" s="52" t="s">
        <v>1560</v>
      </c>
      <c r="H274" s="44" t="s">
        <v>59</v>
      </c>
      <c r="I274" s="42">
        <v>34</v>
      </c>
      <c r="J274" s="48">
        <v>34</v>
      </c>
      <c r="K274" s="398" t="str">
        <f t="shared" si="4"/>
        <v>맞음</v>
      </c>
    </row>
    <row r="275" spans="1:11" ht="43.5" customHeight="1">
      <c r="A275" s="41">
        <v>271</v>
      </c>
      <c r="B275" s="44" t="s">
        <v>115</v>
      </c>
      <c r="C275" s="52" t="s">
        <v>1561</v>
      </c>
      <c r="D275" s="289">
        <v>50</v>
      </c>
      <c r="E275" s="44" t="s">
        <v>1562</v>
      </c>
      <c r="F275" s="54" t="s">
        <v>1563</v>
      </c>
      <c r="G275" s="52" t="s">
        <v>1564</v>
      </c>
      <c r="H275" s="44" t="s">
        <v>59</v>
      </c>
      <c r="I275" s="42">
        <v>35</v>
      </c>
      <c r="J275" s="48">
        <v>35</v>
      </c>
      <c r="K275" s="398" t="str">
        <f t="shared" si="4"/>
        <v>맞음</v>
      </c>
    </row>
    <row r="276" spans="1:11" ht="43.5" customHeight="1">
      <c r="A276" s="41">
        <v>272</v>
      </c>
      <c r="B276" s="44" t="s">
        <v>115</v>
      </c>
      <c r="C276" s="52" t="s">
        <v>1565</v>
      </c>
      <c r="D276" s="289">
        <v>50</v>
      </c>
      <c r="E276" s="44" t="s">
        <v>1566</v>
      </c>
      <c r="F276" s="54" t="s">
        <v>1567</v>
      </c>
      <c r="G276" s="52" t="s">
        <v>1568</v>
      </c>
      <c r="H276" s="44" t="s">
        <v>59</v>
      </c>
      <c r="I276" s="42">
        <v>33</v>
      </c>
      <c r="J276" s="48">
        <v>33</v>
      </c>
      <c r="K276" s="398" t="str">
        <f t="shared" si="4"/>
        <v>맞음</v>
      </c>
    </row>
    <row r="277" spans="1:11" ht="43.5" customHeight="1">
      <c r="A277" s="41">
        <v>273</v>
      </c>
      <c r="B277" s="44" t="s">
        <v>115</v>
      </c>
      <c r="C277" s="52" t="s">
        <v>1569</v>
      </c>
      <c r="D277" s="289">
        <v>50</v>
      </c>
      <c r="E277" s="44" t="s">
        <v>1570</v>
      </c>
      <c r="F277" s="54" t="s">
        <v>1567</v>
      </c>
      <c r="G277" s="52" t="s">
        <v>1568</v>
      </c>
      <c r="H277" s="44" t="s">
        <v>59</v>
      </c>
      <c r="I277" s="42">
        <v>32</v>
      </c>
      <c r="J277" s="48">
        <v>32</v>
      </c>
      <c r="K277" s="398" t="str">
        <f t="shared" si="4"/>
        <v>맞음</v>
      </c>
    </row>
    <row r="278" spans="1:11" ht="54.75" customHeight="1" thickBot="1">
      <c r="A278" s="65">
        <v>274</v>
      </c>
      <c r="B278" s="69" t="s">
        <v>115</v>
      </c>
      <c r="C278" s="150" t="s">
        <v>1571</v>
      </c>
      <c r="D278" s="437">
        <v>40</v>
      </c>
      <c r="E278" s="69" t="s">
        <v>1572</v>
      </c>
      <c r="F278" s="68" t="s">
        <v>1573</v>
      </c>
      <c r="G278" s="150" t="s">
        <v>1574</v>
      </c>
      <c r="H278" s="69" t="s">
        <v>59</v>
      </c>
      <c r="I278" s="148">
        <v>23</v>
      </c>
      <c r="J278" s="70">
        <v>23</v>
      </c>
      <c r="K278" s="398" t="str">
        <f t="shared" si="4"/>
        <v>맞음</v>
      </c>
    </row>
    <row r="279" spans="1:11" ht="45" customHeight="1">
      <c r="A279" s="84">
        <v>275</v>
      </c>
      <c r="B279" s="88" t="s">
        <v>115</v>
      </c>
      <c r="C279" s="146" t="s">
        <v>1575</v>
      </c>
      <c r="D279" s="428">
        <v>50</v>
      </c>
      <c r="E279" s="88" t="s">
        <v>1576</v>
      </c>
      <c r="F279" s="224" t="s">
        <v>1577</v>
      </c>
      <c r="G279" s="146" t="s">
        <v>1578</v>
      </c>
      <c r="H279" s="88" t="s">
        <v>59</v>
      </c>
      <c r="I279" s="85">
        <v>27</v>
      </c>
      <c r="J279" s="147">
        <v>27</v>
      </c>
      <c r="K279" s="398" t="str">
        <f t="shared" si="4"/>
        <v>맞음</v>
      </c>
    </row>
    <row r="280" spans="1:11" ht="45" customHeight="1">
      <c r="A280" s="41">
        <v>276</v>
      </c>
      <c r="B280" s="44" t="s">
        <v>115</v>
      </c>
      <c r="C280" s="52" t="s">
        <v>1579</v>
      </c>
      <c r="D280" s="289">
        <v>700</v>
      </c>
      <c r="E280" s="44" t="s">
        <v>1018</v>
      </c>
      <c r="F280" s="54" t="s">
        <v>1580</v>
      </c>
      <c r="G280" s="52" t="s">
        <v>1581</v>
      </c>
      <c r="H280" s="44" t="s">
        <v>59</v>
      </c>
      <c r="I280" s="42">
        <v>28</v>
      </c>
      <c r="J280" s="48">
        <v>28</v>
      </c>
      <c r="K280" s="398" t="str">
        <f t="shared" si="4"/>
        <v>맞음</v>
      </c>
    </row>
    <row r="281" spans="1:11" ht="45" customHeight="1">
      <c r="A281" s="41">
        <v>277</v>
      </c>
      <c r="B281" s="44" t="s">
        <v>115</v>
      </c>
      <c r="C281" s="52" t="s">
        <v>1582</v>
      </c>
      <c r="D281" s="289">
        <v>300</v>
      </c>
      <c r="E281" s="44" t="s">
        <v>1583</v>
      </c>
      <c r="F281" s="54" t="s">
        <v>1584</v>
      </c>
      <c r="G281" s="52" t="s">
        <v>1585</v>
      </c>
      <c r="H281" s="44" t="s">
        <v>59</v>
      </c>
      <c r="I281" s="42">
        <v>1</v>
      </c>
      <c r="J281" s="48">
        <v>1</v>
      </c>
      <c r="K281" s="398" t="str">
        <f t="shared" si="4"/>
        <v>맞음</v>
      </c>
    </row>
    <row r="282" spans="1:11" ht="41.25" customHeight="1">
      <c r="A282" s="41">
        <v>278</v>
      </c>
      <c r="B282" s="44" t="s">
        <v>115</v>
      </c>
      <c r="C282" s="52" t="s">
        <v>1586</v>
      </c>
      <c r="D282" s="289">
        <v>1000</v>
      </c>
      <c r="E282" s="44" t="s">
        <v>1587</v>
      </c>
      <c r="F282" s="54" t="s">
        <v>1588</v>
      </c>
      <c r="G282" s="52" t="s">
        <v>1589</v>
      </c>
      <c r="H282" s="44" t="s">
        <v>59</v>
      </c>
      <c r="I282" s="42">
        <v>18</v>
      </c>
      <c r="J282" s="48">
        <v>18</v>
      </c>
      <c r="K282" s="398" t="str">
        <f t="shared" si="4"/>
        <v>맞음</v>
      </c>
    </row>
    <row r="283" spans="1:11" ht="45" customHeight="1">
      <c r="A283" s="41">
        <v>279</v>
      </c>
      <c r="B283" s="44" t="s">
        <v>115</v>
      </c>
      <c r="C283" s="52" t="s">
        <v>1590</v>
      </c>
      <c r="D283" s="289">
        <v>30</v>
      </c>
      <c r="E283" s="44" t="s">
        <v>34</v>
      </c>
      <c r="F283" s="54" t="s">
        <v>1591</v>
      </c>
      <c r="G283" s="52" t="s">
        <v>1592</v>
      </c>
      <c r="H283" s="44" t="s">
        <v>59</v>
      </c>
      <c r="I283" s="42">
        <v>6</v>
      </c>
      <c r="J283" s="48">
        <v>6</v>
      </c>
      <c r="K283" s="398" t="str">
        <f t="shared" si="4"/>
        <v>맞음</v>
      </c>
    </row>
    <row r="284" spans="1:11" ht="69" customHeight="1">
      <c r="A284" s="41">
        <v>280</v>
      </c>
      <c r="B284" s="44" t="s">
        <v>115</v>
      </c>
      <c r="C284" s="52" t="s">
        <v>1593</v>
      </c>
      <c r="D284" s="289">
        <v>45</v>
      </c>
      <c r="E284" s="44" t="s">
        <v>1594</v>
      </c>
      <c r="F284" s="44" t="s">
        <v>1595</v>
      </c>
      <c r="G284" s="43" t="s">
        <v>1596</v>
      </c>
      <c r="H284" s="44" t="s">
        <v>59</v>
      </c>
      <c r="I284" s="42">
        <v>12</v>
      </c>
      <c r="J284" s="48">
        <v>12</v>
      </c>
      <c r="K284" s="398" t="str">
        <f t="shared" si="4"/>
        <v>맞음</v>
      </c>
    </row>
    <row r="285" spans="1:11" ht="38.25" customHeight="1">
      <c r="A285" s="41">
        <v>281</v>
      </c>
      <c r="B285" s="44" t="s">
        <v>115</v>
      </c>
      <c r="C285" s="52" t="s">
        <v>1597</v>
      </c>
      <c r="D285" s="289">
        <v>50</v>
      </c>
      <c r="E285" s="44" t="s">
        <v>65</v>
      </c>
      <c r="F285" s="44" t="s">
        <v>1598</v>
      </c>
      <c r="G285" s="52" t="s">
        <v>1599</v>
      </c>
      <c r="H285" s="44" t="s">
        <v>59</v>
      </c>
      <c r="I285" s="42">
        <v>4</v>
      </c>
      <c r="J285" s="48">
        <v>4</v>
      </c>
      <c r="K285" s="398" t="str">
        <f t="shared" si="4"/>
        <v>맞음</v>
      </c>
    </row>
    <row r="286" spans="1:11" ht="64.5" customHeight="1">
      <c r="A286" s="41">
        <v>282</v>
      </c>
      <c r="B286" s="44" t="s">
        <v>115</v>
      </c>
      <c r="C286" s="52" t="s">
        <v>1901</v>
      </c>
      <c r="D286" s="289">
        <v>60</v>
      </c>
      <c r="E286" s="44" t="s">
        <v>1600</v>
      </c>
      <c r="F286" s="44" t="s">
        <v>1601</v>
      </c>
      <c r="G286" s="52" t="s">
        <v>1602</v>
      </c>
      <c r="H286" s="44" t="s">
        <v>59</v>
      </c>
      <c r="I286" s="42">
        <v>8</v>
      </c>
      <c r="J286" s="48">
        <v>8</v>
      </c>
      <c r="K286" s="398" t="str">
        <f t="shared" si="4"/>
        <v>맞음</v>
      </c>
    </row>
    <row r="287" spans="1:11" ht="54" customHeight="1" thickBot="1">
      <c r="A287" s="65">
        <v>283</v>
      </c>
      <c r="B287" s="69" t="s">
        <v>115</v>
      </c>
      <c r="C287" s="150" t="s">
        <v>1603</v>
      </c>
      <c r="D287" s="437">
        <v>50</v>
      </c>
      <c r="E287" s="69" t="s">
        <v>65</v>
      </c>
      <c r="F287" s="69" t="s">
        <v>1604</v>
      </c>
      <c r="G287" s="150" t="s">
        <v>1605</v>
      </c>
      <c r="H287" s="69" t="s">
        <v>59</v>
      </c>
      <c r="I287" s="148">
        <v>2</v>
      </c>
      <c r="J287" s="70">
        <v>2</v>
      </c>
      <c r="K287" s="398" t="str">
        <f t="shared" si="4"/>
        <v>맞음</v>
      </c>
    </row>
    <row r="288" spans="1:11" ht="45.75" customHeight="1">
      <c r="A288" s="84">
        <v>284</v>
      </c>
      <c r="B288" s="88" t="s">
        <v>115</v>
      </c>
      <c r="C288" s="146" t="s">
        <v>1606</v>
      </c>
      <c r="D288" s="428">
        <v>600</v>
      </c>
      <c r="E288" s="88" t="s">
        <v>100</v>
      </c>
      <c r="F288" s="224" t="s">
        <v>1607</v>
      </c>
      <c r="G288" s="146" t="s">
        <v>1608</v>
      </c>
      <c r="H288" s="88" t="s">
        <v>59</v>
      </c>
      <c r="I288" s="85">
        <v>10</v>
      </c>
      <c r="J288" s="147">
        <v>10</v>
      </c>
      <c r="K288" s="398" t="str">
        <f t="shared" si="4"/>
        <v>맞음</v>
      </c>
    </row>
    <row r="289" spans="1:11" ht="62.25" customHeight="1">
      <c r="A289" s="41">
        <v>285</v>
      </c>
      <c r="B289" s="44" t="s">
        <v>115</v>
      </c>
      <c r="C289" s="52" t="s">
        <v>121</v>
      </c>
      <c r="D289" s="289">
        <v>40</v>
      </c>
      <c r="E289" s="44" t="s">
        <v>1510</v>
      </c>
      <c r="F289" s="44" t="s">
        <v>1609</v>
      </c>
      <c r="G289" s="52" t="s">
        <v>1610</v>
      </c>
      <c r="H289" s="44" t="s">
        <v>59</v>
      </c>
      <c r="I289" s="42">
        <v>14</v>
      </c>
      <c r="J289" s="48">
        <v>14</v>
      </c>
      <c r="K289" s="398" t="str">
        <f t="shared" si="4"/>
        <v>맞음</v>
      </c>
    </row>
    <row r="290" spans="1:11" ht="96.75" customHeight="1">
      <c r="A290" s="41">
        <v>286</v>
      </c>
      <c r="B290" s="44" t="s">
        <v>115</v>
      </c>
      <c r="C290" s="52" t="s">
        <v>123</v>
      </c>
      <c r="D290" s="289">
        <v>30</v>
      </c>
      <c r="E290" s="44" t="s">
        <v>65</v>
      </c>
      <c r="F290" s="44" t="s">
        <v>1611</v>
      </c>
      <c r="G290" s="52" t="s">
        <v>1612</v>
      </c>
      <c r="H290" s="44" t="s">
        <v>59</v>
      </c>
      <c r="I290" s="42">
        <v>15</v>
      </c>
      <c r="J290" s="48">
        <v>15</v>
      </c>
      <c r="K290" s="398" t="str">
        <f t="shared" si="4"/>
        <v>맞음</v>
      </c>
    </row>
    <row r="291" spans="1:11" ht="48.75" customHeight="1">
      <c r="A291" s="41">
        <v>287</v>
      </c>
      <c r="B291" s="44" t="s">
        <v>115</v>
      </c>
      <c r="C291" s="52" t="s">
        <v>1613</v>
      </c>
      <c r="D291" s="289">
        <v>150</v>
      </c>
      <c r="E291" s="44" t="s">
        <v>1614</v>
      </c>
      <c r="F291" s="44" t="s">
        <v>1615</v>
      </c>
      <c r="G291" s="52" t="s">
        <v>1616</v>
      </c>
      <c r="H291" s="44" t="s">
        <v>59</v>
      </c>
      <c r="I291" s="42">
        <v>17</v>
      </c>
      <c r="J291" s="48">
        <v>17</v>
      </c>
      <c r="K291" s="398" t="str">
        <f t="shared" si="4"/>
        <v>맞음</v>
      </c>
    </row>
    <row r="292" spans="1:11" ht="48.75" customHeight="1">
      <c r="A292" s="41">
        <v>288</v>
      </c>
      <c r="B292" s="44" t="s">
        <v>115</v>
      </c>
      <c r="C292" s="52" t="s">
        <v>1617</v>
      </c>
      <c r="D292" s="289">
        <v>70</v>
      </c>
      <c r="E292" s="44" t="s">
        <v>1618</v>
      </c>
      <c r="F292" s="44" t="s">
        <v>1125</v>
      </c>
      <c r="G292" s="52" t="s">
        <v>1619</v>
      </c>
      <c r="H292" s="42" t="s">
        <v>59</v>
      </c>
      <c r="I292" s="42">
        <v>20</v>
      </c>
      <c r="J292" s="48">
        <v>20</v>
      </c>
      <c r="K292" s="398" t="str">
        <f t="shared" si="4"/>
        <v>맞음</v>
      </c>
    </row>
    <row r="293" spans="1:11" ht="48.75" customHeight="1">
      <c r="A293" s="41">
        <v>289</v>
      </c>
      <c r="B293" s="59" t="s">
        <v>45</v>
      </c>
      <c r="C293" s="53" t="s">
        <v>1620</v>
      </c>
      <c r="D293" s="259">
        <v>90</v>
      </c>
      <c r="E293" s="50" t="s">
        <v>1621</v>
      </c>
      <c r="F293" s="50" t="s">
        <v>1622</v>
      </c>
      <c r="G293" s="52" t="s">
        <v>1623</v>
      </c>
      <c r="H293" s="44" t="s">
        <v>59</v>
      </c>
      <c r="I293" s="44">
        <v>1</v>
      </c>
      <c r="J293" s="402">
        <v>1</v>
      </c>
      <c r="K293" s="398" t="str">
        <f t="shared" si="4"/>
        <v>맞음</v>
      </c>
    </row>
    <row r="294" spans="1:11" ht="48.75" customHeight="1">
      <c r="A294" s="41">
        <v>290</v>
      </c>
      <c r="B294" s="59" t="s">
        <v>45</v>
      </c>
      <c r="C294" s="53" t="s">
        <v>1624</v>
      </c>
      <c r="D294" s="259">
        <v>210</v>
      </c>
      <c r="E294" s="50" t="s">
        <v>34</v>
      </c>
      <c r="F294" s="259" t="s">
        <v>1625</v>
      </c>
      <c r="G294" s="52" t="s">
        <v>1626</v>
      </c>
      <c r="H294" s="44" t="s">
        <v>59</v>
      </c>
      <c r="I294" s="44">
        <v>2</v>
      </c>
      <c r="J294" s="402">
        <v>2</v>
      </c>
      <c r="K294" s="398" t="str">
        <f t="shared" si="4"/>
        <v>맞음</v>
      </c>
    </row>
    <row r="295" spans="1:11" ht="48.75" customHeight="1" thickBot="1">
      <c r="A295" s="65">
        <v>291</v>
      </c>
      <c r="B295" s="66" t="s">
        <v>45</v>
      </c>
      <c r="C295" s="67" t="s">
        <v>1627</v>
      </c>
      <c r="D295" s="435">
        <v>210</v>
      </c>
      <c r="E295" s="156" t="s">
        <v>34</v>
      </c>
      <c r="F295" s="435" t="s">
        <v>1625</v>
      </c>
      <c r="G295" s="150" t="s">
        <v>1628</v>
      </c>
      <c r="H295" s="69" t="s">
        <v>59</v>
      </c>
      <c r="I295" s="69">
        <v>3</v>
      </c>
      <c r="J295" s="436">
        <v>3</v>
      </c>
      <c r="K295" s="398" t="str">
        <f t="shared" si="4"/>
        <v>맞음</v>
      </c>
    </row>
    <row r="296" spans="1:11" ht="48" customHeight="1">
      <c r="A296" s="84">
        <v>292</v>
      </c>
      <c r="B296" s="158" t="s">
        <v>45</v>
      </c>
      <c r="C296" s="161" t="s">
        <v>1629</v>
      </c>
      <c r="D296" s="409">
        <v>1400</v>
      </c>
      <c r="E296" s="145" t="s">
        <v>1630</v>
      </c>
      <c r="F296" s="409" t="s">
        <v>1631</v>
      </c>
      <c r="G296" s="146" t="s">
        <v>1632</v>
      </c>
      <c r="H296" s="88" t="s">
        <v>59</v>
      </c>
      <c r="I296" s="88">
        <v>4</v>
      </c>
      <c r="J296" s="410">
        <v>4</v>
      </c>
      <c r="K296" s="398" t="str">
        <f t="shared" si="4"/>
        <v>맞음</v>
      </c>
    </row>
    <row r="297" spans="1:11" ht="48" customHeight="1">
      <c r="A297" s="41">
        <v>293</v>
      </c>
      <c r="B297" s="59" t="s">
        <v>45</v>
      </c>
      <c r="C297" s="53" t="s">
        <v>1633</v>
      </c>
      <c r="D297" s="259">
        <v>180</v>
      </c>
      <c r="E297" s="50" t="s">
        <v>34</v>
      </c>
      <c r="F297" s="50" t="s">
        <v>1634</v>
      </c>
      <c r="G297" s="52" t="s">
        <v>1635</v>
      </c>
      <c r="H297" s="44" t="s">
        <v>59</v>
      </c>
      <c r="I297" s="44">
        <v>5</v>
      </c>
      <c r="J297" s="402">
        <v>5</v>
      </c>
      <c r="K297" s="398" t="str">
        <f t="shared" si="4"/>
        <v>맞음</v>
      </c>
    </row>
    <row r="298" spans="1:11" ht="48" customHeight="1">
      <c r="A298" s="41">
        <v>294</v>
      </c>
      <c r="B298" s="59" t="s">
        <v>45</v>
      </c>
      <c r="C298" s="53" t="s">
        <v>1949</v>
      </c>
      <c r="D298" s="259">
        <v>60</v>
      </c>
      <c r="E298" s="50" t="s">
        <v>34</v>
      </c>
      <c r="F298" s="50" t="s">
        <v>1636</v>
      </c>
      <c r="G298" s="52" t="s">
        <v>1637</v>
      </c>
      <c r="H298" s="44" t="s">
        <v>59</v>
      </c>
      <c r="I298" s="44">
        <v>6</v>
      </c>
      <c r="J298" s="402">
        <v>6</v>
      </c>
      <c r="K298" s="398" t="str">
        <f t="shared" si="4"/>
        <v>맞음</v>
      </c>
    </row>
    <row r="299" spans="1:11" ht="48" customHeight="1">
      <c r="A299" s="41">
        <v>295</v>
      </c>
      <c r="B299" s="59" t="s">
        <v>45</v>
      </c>
      <c r="C299" s="53" t="s">
        <v>1950</v>
      </c>
      <c r="D299" s="259">
        <v>190</v>
      </c>
      <c r="E299" s="50" t="s">
        <v>1638</v>
      </c>
      <c r="F299" s="50" t="s">
        <v>1639</v>
      </c>
      <c r="G299" s="52" t="s">
        <v>1640</v>
      </c>
      <c r="H299" s="44" t="s">
        <v>59</v>
      </c>
      <c r="I299" s="44">
        <v>7</v>
      </c>
      <c r="J299" s="402">
        <v>7</v>
      </c>
      <c r="K299" s="398" t="str">
        <f t="shared" si="4"/>
        <v>맞음</v>
      </c>
    </row>
    <row r="300" spans="1:11" ht="48" customHeight="1">
      <c r="A300" s="41">
        <v>296</v>
      </c>
      <c r="B300" s="59" t="s">
        <v>45</v>
      </c>
      <c r="C300" s="53" t="s">
        <v>125</v>
      </c>
      <c r="D300" s="259">
        <v>800</v>
      </c>
      <c r="E300" s="50" t="s">
        <v>1641</v>
      </c>
      <c r="F300" s="50" t="s">
        <v>1642</v>
      </c>
      <c r="G300" s="52" t="s">
        <v>1643</v>
      </c>
      <c r="H300" s="44" t="s">
        <v>59</v>
      </c>
      <c r="I300" s="44">
        <v>8</v>
      </c>
      <c r="J300" s="402">
        <v>8</v>
      </c>
      <c r="K300" s="398" t="str">
        <f t="shared" si="4"/>
        <v>맞음</v>
      </c>
    </row>
    <row r="301" spans="1:11" ht="48" customHeight="1">
      <c r="A301" s="41">
        <v>297</v>
      </c>
      <c r="B301" s="59" t="s">
        <v>45</v>
      </c>
      <c r="C301" s="53" t="s">
        <v>126</v>
      </c>
      <c r="D301" s="259">
        <v>250</v>
      </c>
      <c r="E301" s="50" t="s">
        <v>1644</v>
      </c>
      <c r="F301" s="50" t="s">
        <v>1645</v>
      </c>
      <c r="G301" s="52" t="s">
        <v>1646</v>
      </c>
      <c r="H301" s="44" t="s">
        <v>59</v>
      </c>
      <c r="I301" s="44">
        <v>10</v>
      </c>
      <c r="J301" s="402">
        <v>10</v>
      </c>
      <c r="K301" s="398" t="str">
        <f t="shared" si="4"/>
        <v>맞음</v>
      </c>
    </row>
    <row r="302" spans="1:11" ht="60.75" customHeight="1">
      <c r="A302" s="41">
        <v>298</v>
      </c>
      <c r="B302" s="59" t="s">
        <v>45</v>
      </c>
      <c r="C302" s="53" t="s">
        <v>1951</v>
      </c>
      <c r="D302" s="259">
        <v>39</v>
      </c>
      <c r="E302" s="50" t="s">
        <v>1647</v>
      </c>
      <c r="F302" s="50" t="s">
        <v>1648</v>
      </c>
      <c r="G302" s="52" t="s">
        <v>1649</v>
      </c>
      <c r="H302" s="44" t="s">
        <v>59</v>
      </c>
      <c r="I302" s="44">
        <v>9</v>
      </c>
      <c r="J302" s="402">
        <v>9</v>
      </c>
      <c r="K302" s="398" t="str">
        <f t="shared" si="4"/>
        <v>맞음</v>
      </c>
    </row>
    <row r="303" spans="1:11" ht="50.25" customHeight="1">
      <c r="A303" s="41">
        <v>299</v>
      </c>
      <c r="B303" s="59" t="s">
        <v>45</v>
      </c>
      <c r="C303" s="53" t="s">
        <v>1952</v>
      </c>
      <c r="D303" s="259">
        <v>40</v>
      </c>
      <c r="E303" s="50" t="s">
        <v>1650</v>
      </c>
      <c r="F303" s="50" t="s">
        <v>1651</v>
      </c>
      <c r="G303" s="52" t="s">
        <v>1652</v>
      </c>
      <c r="H303" s="44" t="s">
        <v>59</v>
      </c>
      <c r="I303" s="44">
        <v>11</v>
      </c>
      <c r="J303" s="402">
        <v>11</v>
      </c>
      <c r="K303" s="398" t="str">
        <f t="shared" si="4"/>
        <v>맞음</v>
      </c>
    </row>
    <row r="304" spans="1:11" ht="50.25" customHeight="1" thickBot="1">
      <c r="A304" s="65">
        <v>300</v>
      </c>
      <c r="B304" s="66" t="s">
        <v>45</v>
      </c>
      <c r="C304" s="67" t="s">
        <v>1653</v>
      </c>
      <c r="D304" s="435">
        <v>480</v>
      </c>
      <c r="E304" s="156" t="s">
        <v>1654</v>
      </c>
      <c r="F304" s="156" t="s">
        <v>1655</v>
      </c>
      <c r="G304" s="150" t="s">
        <v>1656</v>
      </c>
      <c r="H304" s="69" t="s">
        <v>59</v>
      </c>
      <c r="I304" s="69">
        <v>12</v>
      </c>
      <c r="J304" s="436">
        <v>12</v>
      </c>
      <c r="K304" s="398" t="str">
        <f t="shared" si="4"/>
        <v>맞음</v>
      </c>
    </row>
    <row r="305" spans="1:11" ht="48.75" customHeight="1">
      <c r="A305" s="84">
        <v>301</v>
      </c>
      <c r="B305" s="158" t="s">
        <v>45</v>
      </c>
      <c r="C305" s="161" t="s">
        <v>1657</v>
      </c>
      <c r="D305" s="409">
        <v>30</v>
      </c>
      <c r="E305" s="145" t="s">
        <v>1658</v>
      </c>
      <c r="F305" s="409" t="s">
        <v>1659</v>
      </c>
      <c r="G305" s="146" t="s">
        <v>1660</v>
      </c>
      <c r="H305" s="88" t="s">
        <v>59</v>
      </c>
      <c r="I305" s="88">
        <v>13</v>
      </c>
      <c r="J305" s="410">
        <v>13</v>
      </c>
      <c r="K305" s="398" t="str">
        <f t="shared" si="4"/>
        <v>맞음</v>
      </c>
    </row>
    <row r="306" spans="1:11" ht="48.75" customHeight="1">
      <c r="A306" s="41">
        <v>302</v>
      </c>
      <c r="B306" s="44" t="s">
        <v>1961</v>
      </c>
      <c r="C306" s="53" t="s">
        <v>1661</v>
      </c>
      <c r="D306" s="259">
        <v>500</v>
      </c>
      <c r="E306" s="50" t="s">
        <v>1662</v>
      </c>
      <c r="F306" s="50" t="s">
        <v>1663</v>
      </c>
      <c r="G306" s="52" t="s">
        <v>1664</v>
      </c>
      <c r="H306" s="44" t="s">
        <v>59</v>
      </c>
      <c r="I306" s="44">
        <v>1</v>
      </c>
      <c r="J306" s="48">
        <v>1</v>
      </c>
      <c r="K306" s="398" t="str">
        <f t="shared" si="4"/>
        <v>맞음</v>
      </c>
    </row>
    <row r="307" spans="1:11" ht="48.75" customHeight="1">
      <c r="A307" s="41">
        <v>303</v>
      </c>
      <c r="B307" s="44" t="s">
        <v>1961</v>
      </c>
      <c r="C307" s="53" t="s">
        <v>1665</v>
      </c>
      <c r="D307" s="259">
        <v>97.8</v>
      </c>
      <c r="E307" s="50" t="s">
        <v>1666</v>
      </c>
      <c r="F307" s="50" t="s">
        <v>924</v>
      </c>
      <c r="G307" s="52" t="s">
        <v>1667</v>
      </c>
      <c r="H307" s="44" t="s">
        <v>59</v>
      </c>
      <c r="I307" s="44">
        <v>2</v>
      </c>
      <c r="J307" s="48">
        <v>2</v>
      </c>
      <c r="K307" s="398" t="str">
        <f t="shared" si="4"/>
        <v>맞음</v>
      </c>
    </row>
    <row r="308" spans="1:11" ht="42" customHeight="1">
      <c r="A308" s="41">
        <v>304</v>
      </c>
      <c r="B308" s="44" t="s">
        <v>1961</v>
      </c>
      <c r="C308" s="53" t="s">
        <v>1668</v>
      </c>
      <c r="D308" s="259">
        <v>500</v>
      </c>
      <c r="E308" s="50" t="s">
        <v>1669</v>
      </c>
      <c r="F308" s="50" t="s">
        <v>49</v>
      </c>
      <c r="G308" s="52" t="s">
        <v>1670</v>
      </c>
      <c r="H308" s="44" t="s">
        <v>59</v>
      </c>
      <c r="I308" s="44">
        <v>3</v>
      </c>
      <c r="J308" s="48">
        <v>3</v>
      </c>
      <c r="K308" s="398" t="str">
        <f t="shared" si="4"/>
        <v>맞음</v>
      </c>
    </row>
    <row r="309" spans="1:11" ht="44.25" customHeight="1">
      <c r="A309" s="41">
        <v>305</v>
      </c>
      <c r="B309" s="42" t="s">
        <v>46</v>
      </c>
      <c r="C309" s="53" t="s">
        <v>1953</v>
      </c>
      <c r="D309" s="51">
        <v>150</v>
      </c>
      <c r="E309" s="54" t="s">
        <v>1671</v>
      </c>
      <c r="F309" s="54"/>
      <c r="G309" s="53" t="s">
        <v>1672</v>
      </c>
      <c r="H309" s="44" t="s">
        <v>59</v>
      </c>
      <c r="I309" s="44">
        <v>1</v>
      </c>
      <c r="J309" s="48">
        <v>1</v>
      </c>
      <c r="K309" s="398" t="str">
        <f t="shared" si="4"/>
        <v>맞음</v>
      </c>
    </row>
    <row r="310" spans="1:11" ht="44.25" customHeight="1">
      <c r="A310" s="41">
        <v>306</v>
      </c>
      <c r="B310" s="42" t="s">
        <v>47</v>
      </c>
      <c r="C310" s="53" t="s">
        <v>1673</v>
      </c>
      <c r="D310" s="51">
        <v>150</v>
      </c>
      <c r="E310" s="54" t="s">
        <v>1674</v>
      </c>
      <c r="F310" s="54" t="s">
        <v>1675</v>
      </c>
      <c r="G310" s="53" t="s">
        <v>1676</v>
      </c>
      <c r="H310" s="44" t="s">
        <v>59</v>
      </c>
      <c r="I310" s="44">
        <v>4</v>
      </c>
      <c r="J310" s="48">
        <v>4</v>
      </c>
      <c r="K310" s="398" t="str">
        <f t="shared" si="4"/>
        <v>맞음</v>
      </c>
    </row>
    <row r="311" spans="1:11" ht="44.25" customHeight="1">
      <c r="A311" s="41">
        <v>307</v>
      </c>
      <c r="B311" s="42" t="s">
        <v>47</v>
      </c>
      <c r="C311" s="53" t="s">
        <v>1954</v>
      </c>
      <c r="D311" s="51">
        <v>150</v>
      </c>
      <c r="E311" s="54" t="s">
        <v>1677</v>
      </c>
      <c r="F311" s="54" t="s">
        <v>106</v>
      </c>
      <c r="G311" s="62" t="s">
        <v>1678</v>
      </c>
      <c r="H311" s="44" t="s">
        <v>59</v>
      </c>
      <c r="I311" s="44">
        <v>3</v>
      </c>
      <c r="J311" s="48">
        <v>3</v>
      </c>
      <c r="K311" s="398" t="str">
        <f t="shared" si="4"/>
        <v>맞음</v>
      </c>
    </row>
    <row r="312" spans="1:11" ht="44.25" customHeight="1">
      <c r="A312" s="41">
        <v>308</v>
      </c>
      <c r="B312" s="42" t="s">
        <v>47</v>
      </c>
      <c r="C312" s="53" t="s">
        <v>1679</v>
      </c>
      <c r="D312" s="51">
        <v>225</v>
      </c>
      <c r="E312" s="54" t="s">
        <v>1677</v>
      </c>
      <c r="F312" s="54" t="s">
        <v>1680</v>
      </c>
      <c r="G312" s="62" t="s">
        <v>1681</v>
      </c>
      <c r="H312" s="44" t="s">
        <v>59</v>
      </c>
      <c r="I312" s="44">
        <v>2</v>
      </c>
      <c r="J312" s="48">
        <v>2</v>
      </c>
      <c r="K312" s="398" t="str">
        <f t="shared" si="4"/>
        <v>맞음</v>
      </c>
    </row>
    <row r="313" spans="1:11" ht="84" customHeight="1" thickBot="1">
      <c r="A313" s="65">
        <v>309</v>
      </c>
      <c r="B313" s="148" t="s">
        <v>47</v>
      </c>
      <c r="C313" s="67" t="s">
        <v>1682</v>
      </c>
      <c r="D313" s="149">
        <v>30</v>
      </c>
      <c r="E313" s="156" t="s">
        <v>1677</v>
      </c>
      <c r="F313" s="156" t="s">
        <v>1683</v>
      </c>
      <c r="G313" s="67" t="s">
        <v>1684</v>
      </c>
      <c r="H313" s="69" t="s">
        <v>59</v>
      </c>
      <c r="I313" s="69">
        <v>5</v>
      </c>
      <c r="J313" s="70">
        <v>5</v>
      </c>
      <c r="K313" s="398" t="str">
        <f t="shared" si="4"/>
        <v>맞음</v>
      </c>
    </row>
    <row r="314" spans="1:11" ht="54" customHeight="1">
      <c r="A314" s="84">
        <v>310</v>
      </c>
      <c r="B314" s="85" t="s">
        <v>47</v>
      </c>
      <c r="C314" s="161" t="s">
        <v>1685</v>
      </c>
      <c r="D314" s="155">
        <v>200</v>
      </c>
      <c r="E314" s="145" t="s">
        <v>1686</v>
      </c>
      <c r="F314" s="145" t="s">
        <v>1687</v>
      </c>
      <c r="G314" s="161" t="s">
        <v>1688</v>
      </c>
      <c r="H314" s="88" t="s">
        <v>59</v>
      </c>
      <c r="I314" s="88">
        <v>1</v>
      </c>
      <c r="J314" s="147">
        <v>1</v>
      </c>
      <c r="K314" s="398" t="str">
        <f t="shared" si="4"/>
        <v>맞음</v>
      </c>
    </row>
    <row r="315" spans="1:11" ht="54" customHeight="1">
      <c r="A315" s="41">
        <v>311</v>
      </c>
      <c r="B315" s="42" t="s">
        <v>47</v>
      </c>
      <c r="C315" s="53" t="s">
        <v>1955</v>
      </c>
      <c r="D315" s="51">
        <v>30</v>
      </c>
      <c r="E315" s="50" t="s">
        <v>1689</v>
      </c>
      <c r="F315" s="50" t="s">
        <v>1690</v>
      </c>
      <c r="G315" s="53" t="s">
        <v>1691</v>
      </c>
      <c r="H315" s="44" t="s">
        <v>59</v>
      </c>
      <c r="I315" s="44">
        <v>6</v>
      </c>
      <c r="J315" s="48">
        <v>6</v>
      </c>
      <c r="K315" s="398" t="str">
        <f t="shared" si="4"/>
        <v>맞음</v>
      </c>
    </row>
    <row r="316" spans="1:11" ht="51" customHeight="1">
      <c r="A316" s="41">
        <v>312</v>
      </c>
      <c r="B316" s="42" t="s">
        <v>48</v>
      </c>
      <c r="C316" s="60" t="s">
        <v>1692</v>
      </c>
      <c r="D316" s="397">
        <v>70</v>
      </c>
      <c r="E316" s="54" t="s">
        <v>1693</v>
      </c>
      <c r="F316" s="54" t="s">
        <v>1694</v>
      </c>
      <c r="G316" s="53" t="s">
        <v>1695</v>
      </c>
      <c r="H316" s="44" t="s">
        <v>59</v>
      </c>
      <c r="I316" s="44">
        <v>1</v>
      </c>
      <c r="J316" s="48">
        <v>1</v>
      </c>
      <c r="K316" s="398" t="str">
        <f t="shared" si="4"/>
        <v>맞음</v>
      </c>
    </row>
    <row r="317" spans="1:11" ht="51" customHeight="1">
      <c r="A317" s="41">
        <v>313</v>
      </c>
      <c r="B317" s="42" t="s">
        <v>48</v>
      </c>
      <c r="C317" s="60" t="s">
        <v>1696</v>
      </c>
      <c r="D317" s="397">
        <v>70</v>
      </c>
      <c r="E317" s="54" t="s">
        <v>1697</v>
      </c>
      <c r="F317" s="57" t="s">
        <v>1698</v>
      </c>
      <c r="G317" s="227" t="s">
        <v>127</v>
      </c>
      <c r="H317" s="44" t="s">
        <v>59</v>
      </c>
      <c r="I317" s="44">
        <v>2</v>
      </c>
      <c r="J317" s="48">
        <v>2</v>
      </c>
      <c r="K317" s="398" t="str">
        <f t="shared" si="4"/>
        <v>맞음</v>
      </c>
    </row>
    <row r="318" spans="1:11" ht="51" customHeight="1">
      <c r="A318" s="41">
        <v>314</v>
      </c>
      <c r="B318" s="42" t="s">
        <v>48</v>
      </c>
      <c r="C318" s="60" t="s">
        <v>1699</v>
      </c>
      <c r="D318" s="397">
        <v>70</v>
      </c>
      <c r="E318" s="64" t="s">
        <v>1700</v>
      </c>
      <c r="F318" s="57" t="s">
        <v>1701</v>
      </c>
      <c r="G318" s="47" t="s">
        <v>1702</v>
      </c>
      <c r="H318" s="44" t="s">
        <v>59</v>
      </c>
      <c r="I318" s="44">
        <v>3</v>
      </c>
      <c r="J318" s="48">
        <v>3</v>
      </c>
      <c r="K318" s="398" t="str">
        <f t="shared" si="4"/>
        <v>맞음</v>
      </c>
    </row>
    <row r="319" spans="1:11" ht="76.5" customHeight="1">
      <c r="A319" s="41">
        <v>315</v>
      </c>
      <c r="B319" s="42" t="s">
        <v>48</v>
      </c>
      <c r="C319" s="60" t="s">
        <v>1703</v>
      </c>
      <c r="D319" s="397">
        <v>200</v>
      </c>
      <c r="E319" s="64" t="s">
        <v>1704</v>
      </c>
      <c r="F319" s="57" t="s">
        <v>1705</v>
      </c>
      <c r="G319" s="47" t="s">
        <v>1706</v>
      </c>
      <c r="H319" s="44" t="s">
        <v>59</v>
      </c>
      <c r="I319" s="44">
        <v>4</v>
      </c>
      <c r="J319" s="48">
        <v>4</v>
      </c>
      <c r="K319" s="398" t="str">
        <f t="shared" si="4"/>
        <v>맞음</v>
      </c>
    </row>
    <row r="320" spans="1:11" ht="49.5" customHeight="1">
      <c r="A320" s="41">
        <v>316</v>
      </c>
      <c r="B320" s="42" t="s">
        <v>48</v>
      </c>
      <c r="C320" s="60" t="s">
        <v>1707</v>
      </c>
      <c r="D320" s="397">
        <v>50</v>
      </c>
      <c r="E320" s="64" t="s">
        <v>1708</v>
      </c>
      <c r="F320" s="57" t="s">
        <v>1709</v>
      </c>
      <c r="G320" s="47" t="s">
        <v>1710</v>
      </c>
      <c r="H320" s="44" t="s">
        <v>59</v>
      </c>
      <c r="I320" s="44">
        <v>5</v>
      </c>
      <c r="J320" s="48">
        <v>5</v>
      </c>
      <c r="K320" s="398" t="str">
        <f t="shared" si="4"/>
        <v>맞음</v>
      </c>
    </row>
    <row r="321" spans="1:11" ht="61.5" customHeight="1" thickBot="1">
      <c r="A321" s="65">
        <v>317</v>
      </c>
      <c r="B321" s="148" t="s">
        <v>48</v>
      </c>
      <c r="C321" s="162" t="s">
        <v>128</v>
      </c>
      <c r="D321" s="430">
        <v>35</v>
      </c>
      <c r="E321" s="431" t="s">
        <v>1711</v>
      </c>
      <c r="F321" s="286" t="s">
        <v>129</v>
      </c>
      <c r="G321" s="432" t="s">
        <v>1712</v>
      </c>
      <c r="H321" s="69" t="s">
        <v>59</v>
      </c>
      <c r="I321" s="69">
        <v>6</v>
      </c>
      <c r="J321" s="70">
        <v>6</v>
      </c>
      <c r="K321" s="398" t="str">
        <f t="shared" si="4"/>
        <v>맞음</v>
      </c>
    </row>
    <row r="322" spans="1:11" ht="48.75" customHeight="1">
      <c r="A322" s="84">
        <v>318</v>
      </c>
      <c r="B322" s="85" t="s">
        <v>48</v>
      </c>
      <c r="C322" s="159" t="s">
        <v>130</v>
      </c>
      <c r="D322" s="433">
        <v>50</v>
      </c>
      <c r="E322" s="154" t="s">
        <v>67</v>
      </c>
      <c r="F322" s="425" t="s">
        <v>1713</v>
      </c>
      <c r="G322" s="434" t="s">
        <v>1714</v>
      </c>
      <c r="H322" s="88" t="s">
        <v>59</v>
      </c>
      <c r="I322" s="88">
        <v>7</v>
      </c>
      <c r="J322" s="147">
        <v>7</v>
      </c>
      <c r="K322" s="398" t="str">
        <f t="shared" si="4"/>
        <v>맞음</v>
      </c>
    </row>
    <row r="323" spans="1:11" ht="48.75" customHeight="1">
      <c r="A323" s="41">
        <v>319</v>
      </c>
      <c r="B323" s="42" t="s">
        <v>48</v>
      </c>
      <c r="C323" s="60" t="s">
        <v>131</v>
      </c>
      <c r="D323" s="397">
        <v>40</v>
      </c>
      <c r="E323" s="64" t="s">
        <v>1715</v>
      </c>
      <c r="F323" s="57" t="s">
        <v>49</v>
      </c>
      <c r="G323" s="47" t="s">
        <v>1716</v>
      </c>
      <c r="H323" s="44" t="s">
        <v>59</v>
      </c>
      <c r="I323" s="44">
        <v>8</v>
      </c>
      <c r="J323" s="48">
        <v>8</v>
      </c>
      <c r="K323" s="398" t="str">
        <f t="shared" si="4"/>
        <v>맞음</v>
      </c>
    </row>
    <row r="324" spans="1:11" ht="48.75" customHeight="1">
      <c r="A324" s="41">
        <v>320</v>
      </c>
      <c r="B324" s="42" t="s">
        <v>48</v>
      </c>
      <c r="C324" s="60" t="s">
        <v>1717</v>
      </c>
      <c r="D324" s="397">
        <v>50</v>
      </c>
      <c r="E324" s="64" t="s">
        <v>1718</v>
      </c>
      <c r="F324" s="57" t="s">
        <v>1719</v>
      </c>
      <c r="G324" s="47" t="s">
        <v>1720</v>
      </c>
      <c r="H324" s="44" t="s">
        <v>59</v>
      </c>
      <c r="I324" s="44">
        <v>9</v>
      </c>
      <c r="J324" s="48">
        <v>9</v>
      </c>
      <c r="K324" s="398" t="str">
        <f t="shared" si="4"/>
        <v>맞음</v>
      </c>
    </row>
    <row r="325" spans="1:11" ht="54.75" customHeight="1">
      <c r="A325" s="41">
        <v>321</v>
      </c>
      <c r="B325" s="42" t="s">
        <v>48</v>
      </c>
      <c r="C325" s="60" t="s">
        <v>1721</v>
      </c>
      <c r="D325" s="397">
        <v>30</v>
      </c>
      <c r="E325" s="64" t="s">
        <v>1722</v>
      </c>
      <c r="F325" s="57" t="s">
        <v>1723</v>
      </c>
      <c r="G325" s="47" t="s">
        <v>1724</v>
      </c>
      <c r="H325" s="44" t="s">
        <v>59</v>
      </c>
      <c r="I325" s="44">
        <v>10</v>
      </c>
      <c r="J325" s="48">
        <v>10</v>
      </c>
      <c r="K325" s="398" t="str">
        <f t="shared" si="4"/>
        <v>맞음</v>
      </c>
    </row>
    <row r="326" spans="1:11" ht="69" customHeight="1">
      <c r="A326" s="41">
        <v>322</v>
      </c>
      <c r="B326" s="42" t="s">
        <v>48</v>
      </c>
      <c r="C326" s="60" t="s">
        <v>1725</v>
      </c>
      <c r="D326" s="397">
        <v>200</v>
      </c>
      <c r="E326" s="64" t="s">
        <v>1726</v>
      </c>
      <c r="F326" s="57" t="s">
        <v>1727</v>
      </c>
      <c r="G326" s="47" t="s">
        <v>1903</v>
      </c>
      <c r="H326" s="44" t="s">
        <v>59</v>
      </c>
      <c r="I326" s="44">
        <v>11</v>
      </c>
      <c r="J326" s="48">
        <v>11</v>
      </c>
      <c r="K326" s="398" t="str">
        <f t="shared" ref="K326:K376" si="5">IF(I326=J326,"맞음","틀림")</f>
        <v>맞음</v>
      </c>
    </row>
    <row r="327" spans="1:11" ht="48.75" customHeight="1">
      <c r="A327" s="41">
        <v>323</v>
      </c>
      <c r="B327" s="42" t="s">
        <v>48</v>
      </c>
      <c r="C327" s="60" t="s">
        <v>1728</v>
      </c>
      <c r="D327" s="397">
        <v>90</v>
      </c>
      <c r="E327" s="64" t="s">
        <v>1729</v>
      </c>
      <c r="F327" s="57" t="s">
        <v>1730</v>
      </c>
      <c r="G327" s="47" t="s">
        <v>1731</v>
      </c>
      <c r="H327" s="44" t="s">
        <v>59</v>
      </c>
      <c r="I327" s="44">
        <v>12</v>
      </c>
      <c r="J327" s="48">
        <v>12</v>
      </c>
      <c r="K327" s="398" t="str">
        <f t="shared" si="5"/>
        <v>맞음</v>
      </c>
    </row>
    <row r="328" spans="1:11" ht="66.75" customHeight="1">
      <c r="A328" s="41">
        <v>324</v>
      </c>
      <c r="B328" s="42" t="s">
        <v>48</v>
      </c>
      <c r="C328" s="60" t="s">
        <v>1732</v>
      </c>
      <c r="D328" s="397">
        <v>40</v>
      </c>
      <c r="E328" s="64" t="s">
        <v>67</v>
      </c>
      <c r="F328" s="44" t="s">
        <v>49</v>
      </c>
      <c r="G328" s="47" t="s">
        <v>1902</v>
      </c>
      <c r="H328" s="44" t="s">
        <v>59</v>
      </c>
      <c r="I328" s="44">
        <v>13</v>
      </c>
      <c r="J328" s="48">
        <v>13</v>
      </c>
      <c r="K328" s="398" t="str">
        <f t="shared" si="5"/>
        <v>맞음</v>
      </c>
    </row>
    <row r="329" spans="1:11" ht="60.75" customHeight="1" thickBot="1">
      <c r="A329" s="65">
        <v>325</v>
      </c>
      <c r="B329" s="148" t="s">
        <v>48</v>
      </c>
      <c r="C329" s="162" t="s">
        <v>132</v>
      </c>
      <c r="D329" s="430">
        <v>100</v>
      </c>
      <c r="E329" s="431" t="s">
        <v>67</v>
      </c>
      <c r="F329" s="286" t="s">
        <v>1733</v>
      </c>
      <c r="G329" s="432" t="s">
        <v>1734</v>
      </c>
      <c r="H329" s="69" t="s">
        <v>59</v>
      </c>
      <c r="I329" s="69">
        <v>14</v>
      </c>
      <c r="J329" s="70">
        <v>14</v>
      </c>
      <c r="K329" s="398" t="str">
        <f t="shared" si="5"/>
        <v>맞음</v>
      </c>
    </row>
    <row r="330" spans="1:11" ht="86.25" customHeight="1">
      <c r="A330" s="84">
        <v>326</v>
      </c>
      <c r="B330" s="85" t="s">
        <v>48</v>
      </c>
      <c r="C330" s="159" t="s">
        <v>1735</v>
      </c>
      <c r="D330" s="433">
        <v>30</v>
      </c>
      <c r="E330" s="154" t="s">
        <v>1736</v>
      </c>
      <c r="F330" s="425" t="s">
        <v>1737</v>
      </c>
      <c r="G330" s="434" t="s">
        <v>1738</v>
      </c>
      <c r="H330" s="88" t="s">
        <v>59</v>
      </c>
      <c r="I330" s="88">
        <v>15</v>
      </c>
      <c r="J330" s="147">
        <v>15</v>
      </c>
      <c r="K330" s="398" t="str">
        <f t="shared" si="5"/>
        <v>맞음</v>
      </c>
    </row>
    <row r="331" spans="1:11" ht="49.5" customHeight="1">
      <c r="A331" s="41">
        <v>327</v>
      </c>
      <c r="B331" s="42" t="s">
        <v>48</v>
      </c>
      <c r="C331" s="60" t="s">
        <v>1739</v>
      </c>
      <c r="D331" s="397">
        <v>150</v>
      </c>
      <c r="E331" s="64" t="s">
        <v>67</v>
      </c>
      <c r="F331" s="57" t="s">
        <v>1740</v>
      </c>
      <c r="G331" s="47" t="s">
        <v>1734</v>
      </c>
      <c r="H331" s="44" t="s">
        <v>59</v>
      </c>
      <c r="I331" s="44">
        <v>16</v>
      </c>
      <c r="J331" s="48">
        <v>16</v>
      </c>
      <c r="K331" s="398" t="str">
        <f t="shared" si="5"/>
        <v>맞음</v>
      </c>
    </row>
    <row r="332" spans="1:11" ht="90.75" customHeight="1">
      <c r="A332" s="41">
        <v>328</v>
      </c>
      <c r="B332" s="42" t="s">
        <v>48</v>
      </c>
      <c r="C332" s="60" t="s">
        <v>1741</v>
      </c>
      <c r="D332" s="397">
        <v>50</v>
      </c>
      <c r="E332" s="64" t="s">
        <v>1742</v>
      </c>
      <c r="F332" s="57" t="s">
        <v>1743</v>
      </c>
      <c r="G332" s="47" t="s">
        <v>1744</v>
      </c>
      <c r="H332" s="44" t="s">
        <v>59</v>
      </c>
      <c r="I332" s="44">
        <v>17</v>
      </c>
      <c r="J332" s="48">
        <v>17</v>
      </c>
      <c r="K332" s="398" t="str">
        <f t="shared" si="5"/>
        <v>맞음</v>
      </c>
    </row>
    <row r="333" spans="1:11" ht="89.25" customHeight="1">
      <c r="A333" s="41">
        <v>329</v>
      </c>
      <c r="B333" s="42" t="s">
        <v>48</v>
      </c>
      <c r="C333" s="60" t="s">
        <v>1745</v>
      </c>
      <c r="D333" s="397">
        <v>40</v>
      </c>
      <c r="E333" s="64" t="s">
        <v>1746</v>
      </c>
      <c r="F333" s="57" t="s">
        <v>1747</v>
      </c>
      <c r="G333" s="47" t="s">
        <v>1748</v>
      </c>
      <c r="H333" s="44" t="s">
        <v>59</v>
      </c>
      <c r="I333" s="44">
        <v>18</v>
      </c>
      <c r="J333" s="48">
        <v>18</v>
      </c>
      <c r="K333" s="398" t="str">
        <f t="shared" si="5"/>
        <v>맞음</v>
      </c>
    </row>
    <row r="334" spans="1:11" ht="59.25" customHeight="1">
      <c r="A334" s="41">
        <v>330</v>
      </c>
      <c r="B334" s="42" t="s">
        <v>48</v>
      </c>
      <c r="C334" s="60" t="s">
        <v>1749</v>
      </c>
      <c r="D334" s="397">
        <v>50</v>
      </c>
      <c r="E334" s="64" t="s">
        <v>1750</v>
      </c>
      <c r="F334" s="57" t="s">
        <v>1751</v>
      </c>
      <c r="G334" s="47" t="s">
        <v>1752</v>
      </c>
      <c r="H334" s="44" t="s">
        <v>59</v>
      </c>
      <c r="I334" s="44">
        <v>19</v>
      </c>
      <c r="J334" s="48">
        <v>19</v>
      </c>
      <c r="K334" s="398" t="str">
        <f t="shared" si="5"/>
        <v>맞음</v>
      </c>
    </row>
    <row r="335" spans="1:11" ht="59.25" customHeight="1" thickBot="1">
      <c r="A335" s="65">
        <v>331</v>
      </c>
      <c r="B335" s="148" t="s">
        <v>48</v>
      </c>
      <c r="C335" s="162" t="s">
        <v>1753</v>
      </c>
      <c r="D335" s="430">
        <v>40</v>
      </c>
      <c r="E335" s="431" t="s">
        <v>1754</v>
      </c>
      <c r="F335" s="286" t="s">
        <v>1755</v>
      </c>
      <c r="G335" s="432" t="s">
        <v>1756</v>
      </c>
      <c r="H335" s="69" t="s">
        <v>59</v>
      </c>
      <c r="I335" s="69">
        <v>20</v>
      </c>
      <c r="J335" s="70">
        <v>20</v>
      </c>
      <c r="K335" s="398" t="str">
        <f t="shared" si="5"/>
        <v>맞음</v>
      </c>
    </row>
    <row r="336" spans="1:11" ht="68.25" customHeight="1">
      <c r="A336" s="84">
        <v>332</v>
      </c>
      <c r="B336" s="85" t="s">
        <v>48</v>
      </c>
      <c r="C336" s="159" t="s">
        <v>1757</v>
      </c>
      <c r="D336" s="433">
        <v>80</v>
      </c>
      <c r="E336" s="154" t="s">
        <v>1758</v>
      </c>
      <c r="F336" s="425" t="s">
        <v>1759</v>
      </c>
      <c r="G336" s="434" t="s">
        <v>1760</v>
      </c>
      <c r="H336" s="88" t="s">
        <v>59</v>
      </c>
      <c r="I336" s="88">
        <v>21</v>
      </c>
      <c r="J336" s="147">
        <v>21</v>
      </c>
      <c r="K336" s="398" t="str">
        <f t="shared" si="5"/>
        <v>맞음</v>
      </c>
    </row>
    <row r="337" spans="1:11" ht="90" customHeight="1">
      <c r="A337" s="41">
        <v>333</v>
      </c>
      <c r="B337" s="42" t="s">
        <v>48</v>
      </c>
      <c r="C337" s="60" t="s">
        <v>1761</v>
      </c>
      <c r="D337" s="397">
        <v>70</v>
      </c>
      <c r="E337" s="64" t="s">
        <v>1762</v>
      </c>
      <c r="F337" s="57" t="s">
        <v>1763</v>
      </c>
      <c r="G337" s="47" t="s">
        <v>1764</v>
      </c>
      <c r="H337" s="44" t="s">
        <v>59</v>
      </c>
      <c r="I337" s="44">
        <v>22</v>
      </c>
      <c r="J337" s="48">
        <v>22</v>
      </c>
      <c r="K337" s="398" t="str">
        <f t="shared" si="5"/>
        <v>맞음</v>
      </c>
    </row>
    <row r="338" spans="1:11" ht="56.25" customHeight="1">
      <c r="A338" s="41">
        <v>334</v>
      </c>
      <c r="B338" s="42" t="s">
        <v>48</v>
      </c>
      <c r="C338" s="60" t="s">
        <v>1765</v>
      </c>
      <c r="D338" s="397">
        <v>120</v>
      </c>
      <c r="E338" s="64" t="s">
        <v>1766</v>
      </c>
      <c r="F338" s="57" t="s">
        <v>134</v>
      </c>
      <c r="G338" s="47" t="s">
        <v>1767</v>
      </c>
      <c r="H338" s="44" t="s">
        <v>59</v>
      </c>
      <c r="I338" s="44">
        <v>23</v>
      </c>
      <c r="J338" s="48">
        <v>23</v>
      </c>
      <c r="K338" s="398" t="str">
        <f t="shared" si="5"/>
        <v>맞음</v>
      </c>
    </row>
    <row r="339" spans="1:11" ht="63.75" customHeight="1">
      <c r="A339" s="41">
        <v>335</v>
      </c>
      <c r="B339" s="42" t="s">
        <v>48</v>
      </c>
      <c r="C339" s="60" t="s">
        <v>1768</v>
      </c>
      <c r="D339" s="397">
        <v>60</v>
      </c>
      <c r="E339" s="64" t="s">
        <v>1769</v>
      </c>
      <c r="F339" s="57" t="s">
        <v>1770</v>
      </c>
      <c r="G339" s="47" t="s">
        <v>1771</v>
      </c>
      <c r="H339" s="44" t="s">
        <v>59</v>
      </c>
      <c r="I339" s="44">
        <v>24</v>
      </c>
      <c r="J339" s="48">
        <v>24</v>
      </c>
      <c r="K339" s="398" t="str">
        <f t="shared" si="5"/>
        <v>맞음</v>
      </c>
    </row>
    <row r="340" spans="1:11" ht="63" customHeight="1">
      <c r="A340" s="41">
        <v>336</v>
      </c>
      <c r="B340" s="42" t="s">
        <v>48</v>
      </c>
      <c r="C340" s="60" t="s">
        <v>1772</v>
      </c>
      <c r="D340" s="397">
        <v>100</v>
      </c>
      <c r="E340" s="64" t="s">
        <v>1773</v>
      </c>
      <c r="F340" s="57" t="s">
        <v>1774</v>
      </c>
      <c r="G340" s="47" t="s">
        <v>1775</v>
      </c>
      <c r="H340" s="44" t="s">
        <v>59</v>
      </c>
      <c r="I340" s="44">
        <v>25</v>
      </c>
      <c r="J340" s="48">
        <v>25</v>
      </c>
      <c r="K340" s="398" t="str">
        <f t="shared" si="5"/>
        <v>맞음</v>
      </c>
    </row>
    <row r="341" spans="1:11" ht="65.25" customHeight="1">
      <c r="A341" s="41">
        <v>337</v>
      </c>
      <c r="B341" s="42" t="s">
        <v>48</v>
      </c>
      <c r="C341" s="60" t="s">
        <v>1776</v>
      </c>
      <c r="D341" s="397">
        <v>100</v>
      </c>
      <c r="E341" s="44" t="s">
        <v>1777</v>
      </c>
      <c r="F341" s="44" t="s">
        <v>1778</v>
      </c>
      <c r="G341" s="52" t="s">
        <v>1779</v>
      </c>
      <c r="H341" s="44" t="s">
        <v>59</v>
      </c>
      <c r="I341" s="44">
        <v>26</v>
      </c>
      <c r="J341" s="48">
        <v>26</v>
      </c>
      <c r="K341" s="398" t="str">
        <f t="shared" si="5"/>
        <v>맞음</v>
      </c>
    </row>
    <row r="342" spans="1:11" ht="40.5" customHeight="1" thickBot="1">
      <c r="A342" s="65">
        <v>338</v>
      </c>
      <c r="B342" s="148" t="s">
        <v>48</v>
      </c>
      <c r="C342" s="162" t="s">
        <v>1780</v>
      </c>
      <c r="D342" s="430">
        <v>150</v>
      </c>
      <c r="E342" s="431" t="s">
        <v>1781</v>
      </c>
      <c r="F342" s="286" t="s">
        <v>1782</v>
      </c>
      <c r="G342" s="432" t="s">
        <v>1783</v>
      </c>
      <c r="H342" s="69" t="s">
        <v>59</v>
      </c>
      <c r="I342" s="69">
        <v>27</v>
      </c>
      <c r="J342" s="70">
        <v>27</v>
      </c>
      <c r="K342" s="398" t="str">
        <f t="shared" si="5"/>
        <v>맞음</v>
      </c>
    </row>
    <row r="343" spans="1:11" ht="62.25" customHeight="1">
      <c r="A343" s="84">
        <v>339</v>
      </c>
      <c r="B343" s="85" t="s">
        <v>48</v>
      </c>
      <c r="C343" s="159" t="s">
        <v>1784</v>
      </c>
      <c r="D343" s="433">
        <v>100</v>
      </c>
      <c r="E343" s="154" t="s">
        <v>1785</v>
      </c>
      <c r="F343" s="425" t="s">
        <v>1786</v>
      </c>
      <c r="G343" s="434" t="s">
        <v>1787</v>
      </c>
      <c r="H343" s="88" t="s">
        <v>59</v>
      </c>
      <c r="I343" s="88">
        <v>28</v>
      </c>
      <c r="J343" s="147">
        <v>28</v>
      </c>
      <c r="K343" s="398" t="str">
        <f t="shared" si="5"/>
        <v>맞음</v>
      </c>
    </row>
    <row r="344" spans="1:11" ht="78" customHeight="1">
      <c r="A344" s="41">
        <v>340</v>
      </c>
      <c r="B344" s="42" t="s">
        <v>48</v>
      </c>
      <c r="C344" s="60" t="s">
        <v>1788</v>
      </c>
      <c r="D344" s="397">
        <v>250</v>
      </c>
      <c r="E344" s="64" t="s">
        <v>1789</v>
      </c>
      <c r="F344" s="57" t="s">
        <v>1790</v>
      </c>
      <c r="G344" s="47" t="s">
        <v>1791</v>
      </c>
      <c r="H344" s="44" t="s">
        <v>59</v>
      </c>
      <c r="I344" s="44">
        <v>29</v>
      </c>
      <c r="J344" s="48">
        <v>29</v>
      </c>
      <c r="K344" s="398" t="str">
        <f t="shared" si="5"/>
        <v>맞음</v>
      </c>
    </row>
    <row r="345" spans="1:11" ht="55.5" customHeight="1">
      <c r="A345" s="41">
        <v>341</v>
      </c>
      <c r="B345" s="42" t="s">
        <v>48</v>
      </c>
      <c r="C345" s="60" t="s">
        <v>1792</v>
      </c>
      <c r="D345" s="397">
        <v>250</v>
      </c>
      <c r="E345" s="64" t="s">
        <v>1793</v>
      </c>
      <c r="F345" s="57" t="s">
        <v>1794</v>
      </c>
      <c r="G345" s="47" t="s">
        <v>1795</v>
      </c>
      <c r="H345" s="44" t="s">
        <v>59</v>
      </c>
      <c r="I345" s="44">
        <v>30</v>
      </c>
      <c r="J345" s="48">
        <v>30</v>
      </c>
      <c r="K345" s="398" t="str">
        <f t="shared" si="5"/>
        <v>맞음</v>
      </c>
    </row>
    <row r="346" spans="1:11" ht="55.5" customHeight="1">
      <c r="A346" s="41">
        <v>342</v>
      </c>
      <c r="B346" s="42" t="s">
        <v>48</v>
      </c>
      <c r="C346" s="60" t="s">
        <v>1796</v>
      </c>
      <c r="D346" s="397">
        <v>100</v>
      </c>
      <c r="E346" s="64" t="s">
        <v>1797</v>
      </c>
      <c r="F346" s="57" t="s">
        <v>1798</v>
      </c>
      <c r="G346" s="47" t="s">
        <v>1799</v>
      </c>
      <c r="H346" s="44" t="s">
        <v>59</v>
      </c>
      <c r="I346" s="44">
        <v>31</v>
      </c>
      <c r="J346" s="48">
        <v>31</v>
      </c>
      <c r="K346" s="398" t="str">
        <f t="shared" si="5"/>
        <v>맞음</v>
      </c>
    </row>
    <row r="347" spans="1:11" ht="55.5" customHeight="1">
      <c r="A347" s="41">
        <v>343</v>
      </c>
      <c r="B347" s="42" t="s">
        <v>48</v>
      </c>
      <c r="C347" s="60" t="s">
        <v>1800</v>
      </c>
      <c r="D347" s="397">
        <v>100</v>
      </c>
      <c r="E347" s="64" t="s">
        <v>1797</v>
      </c>
      <c r="F347" s="57" t="s">
        <v>1801</v>
      </c>
      <c r="G347" s="47" t="s">
        <v>1802</v>
      </c>
      <c r="H347" s="44" t="s">
        <v>59</v>
      </c>
      <c r="I347" s="44">
        <v>32</v>
      </c>
      <c r="J347" s="48">
        <v>32</v>
      </c>
      <c r="K347" s="398" t="str">
        <f t="shared" si="5"/>
        <v>맞음</v>
      </c>
    </row>
    <row r="348" spans="1:11" ht="57.75" customHeight="1">
      <c r="A348" s="41">
        <v>344</v>
      </c>
      <c r="B348" s="42" t="s">
        <v>48</v>
      </c>
      <c r="C348" s="60" t="s">
        <v>1803</v>
      </c>
      <c r="D348" s="397">
        <v>50</v>
      </c>
      <c r="E348" s="64" t="s">
        <v>1804</v>
      </c>
      <c r="F348" s="57" t="s">
        <v>1805</v>
      </c>
      <c r="G348" s="47" t="s">
        <v>1806</v>
      </c>
      <c r="H348" s="44" t="s">
        <v>59</v>
      </c>
      <c r="I348" s="44">
        <v>33</v>
      </c>
      <c r="J348" s="48">
        <v>33</v>
      </c>
      <c r="K348" s="398" t="str">
        <f t="shared" si="5"/>
        <v>맞음</v>
      </c>
    </row>
    <row r="349" spans="1:11" ht="82.5" customHeight="1" thickBot="1">
      <c r="A349" s="65">
        <v>345</v>
      </c>
      <c r="B349" s="148" t="s">
        <v>48</v>
      </c>
      <c r="C349" s="162" t="s">
        <v>1807</v>
      </c>
      <c r="D349" s="430">
        <v>650</v>
      </c>
      <c r="E349" s="431" t="s">
        <v>1808</v>
      </c>
      <c r="F349" s="286" t="s">
        <v>1809</v>
      </c>
      <c r="G349" s="432" t="s">
        <v>1810</v>
      </c>
      <c r="H349" s="69" t="s">
        <v>59</v>
      </c>
      <c r="I349" s="69">
        <v>34</v>
      </c>
      <c r="J349" s="70">
        <v>34</v>
      </c>
      <c r="K349" s="398" t="str">
        <f t="shared" si="5"/>
        <v>맞음</v>
      </c>
    </row>
    <row r="350" spans="1:11" ht="60.75" customHeight="1">
      <c r="A350" s="84">
        <v>346</v>
      </c>
      <c r="B350" s="85" t="s">
        <v>48</v>
      </c>
      <c r="C350" s="159" t="s">
        <v>1811</v>
      </c>
      <c r="D350" s="433">
        <v>300</v>
      </c>
      <c r="E350" s="154" t="s">
        <v>67</v>
      </c>
      <c r="F350" s="425" t="s">
        <v>1812</v>
      </c>
      <c r="G350" s="434" t="s">
        <v>1813</v>
      </c>
      <c r="H350" s="88" t="s">
        <v>59</v>
      </c>
      <c r="I350" s="88">
        <v>35</v>
      </c>
      <c r="J350" s="147">
        <v>35</v>
      </c>
      <c r="K350" s="398" t="str">
        <f t="shared" si="5"/>
        <v>맞음</v>
      </c>
    </row>
    <row r="351" spans="1:11" ht="60.75" customHeight="1">
      <c r="A351" s="41">
        <v>347</v>
      </c>
      <c r="B351" s="42" t="s">
        <v>48</v>
      </c>
      <c r="C351" s="60" t="s">
        <v>1814</v>
      </c>
      <c r="D351" s="397">
        <v>200</v>
      </c>
      <c r="E351" s="64" t="s">
        <v>67</v>
      </c>
      <c r="F351" s="57" t="s">
        <v>1815</v>
      </c>
      <c r="G351" s="47" t="s">
        <v>1816</v>
      </c>
      <c r="H351" s="44" t="s">
        <v>59</v>
      </c>
      <c r="I351" s="44">
        <v>36</v>
      </c>
      <c r="J351" s="48">
        <v>36</v>
      </c>
      <c r="K351" s="398" t="str">
        <f t="shared" si="5"/>
        <v>맞음</v>
      </c>
    </row>
    <row r="352" spans="1:11" ht="113.25" customHeight="1">
      <c r="A352" s="41">
        <v>348</v>
      </c>
      <c r="B352" s="42" t="s">
        <v>48</v>
      </c>
      <c r="C352" s="60" t="s">
        <v>1817</v>
      </c>
      <c r="D352" s="397">
        <v>60</v>
      </c>
      <c r="E352" s="64" t="s">
        <v>1818</v>
      </c>
      <c r="F352" s="57" t="s">
        <v>1819</v>
      </c>
      <c r="G352" s="47" t="s">
        <v>1820</v>
      </c>
      <c r="H352" s="44" t="s">
        <v>59</v>
      </c>
      <c r="I352" s="44">
        <v>37</v>
      </c>
      <c r="J352" s="48">
        <v>37</v>
      </c>
      <c r="K352" s="398" t="str">
        <f t="shared" si="5"/>
        <v>맞음</v>
      </c>
    </row>
    <row r="353" spans="1:11" ht="69" customHeight="1">
      <c r="A353" s="41">
        <v>349</v>
      </c>
      <c r="B353" s="42" t="s">
        <v>48</v>
      </c>
      <c r="C353" s="60" t="s">
        <v>1821</v>
      </c>
      <c r="D353" s="397">
        <v>50</v>
      </c>
      <c r="E353" s="64" t="s">
        <v>1822</v>
      </c>
      <c r="F353" s="57" t="s">
        <v>1823</v>
      </c>
      <c r="G353" s="47" t="s">
        <v>1824</v>
      </c>
      <c r="H353" s="44" t="s">
        <v>59</v>
      </c>
      <c r="I353" s="44">
        <v>38</v>
      </c>
      <c r="J353" s="48">
        <v>38</v>
      </c>
      <c r="K353" s="398" t="str">
        <f t="shared" si="5"/>
        <v>맞음</v>
      </c>
    </row>
    <row r="354" spans="1:11" ht="69" customHeight="1">
      <c r="A354" s="41">
        <v>350</v>
      </c>
      <c r="B354" s="42" t="s">
        <v>48</v>
      </c>
      <c r="C354" s="60" t="s">
        <v>1825</v>
      </c>
      <c r="D354" s="397">
        <v>30</v>
      </c>
      <c r="E354" s="64" t="s">
        <v>1826</v>
      </c>
      <c r="F354" s="57" t="s">
        <v>1827</v>
      </c>
      <c r="G354" s="47" t="s">
        <v>1828</v>
      </c>
      <c r="H354" s="44" t="s">
        <v>59</v>
      </c>
      <c r="I354" s="44">
        <v>39</v>
      </c>
      <c r="J354" s="48">
        <v>39</v>
      </c>
      <c r="K354" s="398" t="str">
        <f t="shared" si="5"/>
        <v>맞음</v>
      </c>
    </row>
    <row r="355" spans="1:11" ht="76.5" customHeight="1" thickBot="1">
      <c r="A355" s="65">
        <v>351</v>
      </c>
      <c r="B355" s="148" t="s">
        <v>48</v>
      </c>
      <c r="C355" s="162" t="s">
        <v>1829</v>
      </c>
      <c r="D355" s="430">
        <v>50</v>
      </c>
      <c r="E355" s="431" t="s">
        <v>1830</v>
      </c>
      <c r="F355" s="286" t="s">
        <v>1831</v>
      </c>
      <c r="G355" s="432" t="s">
        <v>1832</v>
      </c>
      <c r="H355" s="69" t="s">
        <v>59</v>
      </c>
      <c r="I355" s="69">
        <v>40</v>
      </c>
      <c r="J355" s="70">
        <v>40</v>
      </c>
      <c r="K355" s="398" t="str">
        <f t="shared" si="5"/>
        <v>맞음</v>
      </c>
    </row>
    <row r="356" spans="1:11" ht="56.25" customHeight="1">
      <c r="A356" s="84">
        <v>352</v>
      </c>
      <c r="B356" s="85" t="s">
        <v>48</v>
      </c>
      <c r="C356" s="159" t="s">
        <v>1833</v>
      </c>
      <c r="D356" s="433">
        <v>120</v>
      </c>
      <c r="E356" s="154" t="s">
        <v>1830</v>
      </c>
      <c r="F356" s="425" t="s">
        <v>1834</v>
      </c>
      <c r="G356" s="434" t="s">
        <v>1835</v>
      </c>
      <c r="H356" s="88" t="s">
        <v>59</v>
      </c>
      <c r="I356" s="88">
        <v>41</v>
      </c>
      <c r="J356" s="147">
        <v>41</v>
      </c>
      <c r="K356" s="398" t="str">
        <f t="shared" si="5"/>
        <v>맞음</v>
      </c>
    </row>
    <row r="357" spans="1:11" ht="56.25" customHeight="1">
      <c r="A357" s="41">
        <v>353</v>
      </c>
      <c r="B357" s="42" t="s">
        <v>48</v>
      </c>
      <c r="C357" s="60" t="s">
        <v>1836</v>
      </c>
      <c r="D357" s="397">
        <v>120</v>
      </c>
      <c r="E357" s="64" t="s">
        <v>1837</v>
      </c>
      <c r="F357" s="57" t="s">
        <v>1838</v>
      </c>
      <c r="G357" s="47" t="s">
        <v>1839</v>
      </c>
      <c r="H357" s="44" t="s">
        <v>59</v>
      </c>
      <c r="I357" s="44">
        <v>42</v>
      </c>
      <c r="J357" s="48">
        <v>42</v>
      </c>
      <c r="K357" s="398" t="str">
        <f t="shared" si="5"/>
        <v>맞음</v>
      </c>
    </row>
    <row r="358" spans="1:11" ht="52.5" customHeight="1">
      <c r="A358" s="41">
        <v>354</v>
      </c>
      <c r="B358" s="42" t="s">
        <v>48</v>
      </c>
      <c r="C358" s="60" t="s">
        <v>1840</v>
      </c>
      <c r="D358" s="397">
        <v>30</v>
      </c>
      <c r="E358" s="64" t="s">
        <v>1841</v>
      </c>
      <c r="F358" s="57" t="s">
        <v>1842</v>
      </c>
      <c r="G358" s="47" t="s">
        <v>1843</v>
      </c>
      <c r="H358" s="44" t="s">
        <v>59</v>
      </c>
      <c r="I358" s="44">
        <v>43</v>
      </c>
      <c r="J358" s="48">
        <v>43</v>
      </c>
      <c r="K358" s="398" t="str">
        <f t="shared" si="5"/>
        <v>맞음</v>
      </c>
    </row>
    <row r="359" spans="1:11" ht="52.5" customHeight="1">
      <c r="A359" s="41">
        <v>355</v>
      </c>
      <c r="B359" s="42" t="s">
        <v>48</v>
      </c>
      <c r="C359" s="60" t="s">
        <v>133</v>
      </c>
      <c r="D359" s="397">
        <v>100</v>
      </c>
      <c r="E359" s="64" t="s">
        <v>1844</v>
      </c>
      <c r="F359" s="57" t="s">
        <v>1845</v>
      </c>
      <c r="G359" s="47" t="s">
        <v>1846</v>
      </c>
      <c r="H359" s="44" t="s">
        <v>59</v>
      </c>
      <c r="I359" s="44">
        <v>44</v>
      </c>
      <c r="J359" s="48">
        <v>44</v>
      </c>
      <c r="K359" s="398" t="str">
        <f t="shared" si="5"/>
        <v>맞음</v>
      </c>
    </row>
    <row r="360" spans="1:11" ht="56.25" customHeight="1">
      <c r="A360" s="41">
        <v>356</v>
      </c>
      <c r="B360" s="42" t="s">
        <v>48</v>
      </c>
      <c r="C360" s="60" t="s">
        <v>1847</v>
      </c>
      <c r="D360" s="397">
        <v>230</v>
      </c>
      <c r="E360" s="64" t="s">
        <v>1844</v>
      </c>
      <c r="F360" s="57" t="s">
        <v>1848</v>
      </c>
      <c r="G360" s="47" t="s">
        <v>1849</v>
      </c>
      <c r="H360" s="44" t="s">
        <v>59</v>
      </c>
      <c r="I360" s="44">
        <v>45</v>
      </c>
      <c r="J360" s="48">
        <v>45</v>
      </c>
      <c r="K360" s="398" t="str">
        <f t="shared" si="5"/>
        <v>맞음</v>
      </c>
    </row>
    <row r="361" spans="1:11" ht="62.25" customHeight="1">
      <c r="A361" s="41">
        <v>357</v>
      </c>
      <c r="B361" s="42" t="s">
        <v>48</v>
      </c>
      <c r="C361" s="60" t="s">
        <v>1850</v>
      </c>
      <c r="D361" s="397">
        <v>100</v>
      </c>
      <c r="E361" s="64" t="s">
        <v>1851</v>
      </c>
      <c r="F361" s="57" t="s">
        <v>1852</v>
      </c>
      <c r="G361" s="47" t="s">
        <v>1853</v>
      </c>
      <c r="H361" s="44" t="s">
        <v>59</v>
      </c>
      <c r="I361" s="44">
        <v>46</v>
      </c>
      <c r="J361" s="48">
        <v>46</v>
      </c>
      <c r="K361" s="398" t="str">
        <f t="shared" si="5"/>
        <v>맞음</v>
      </c>
    </row>
    <row r="362" spans="1:11" ht="56.25" customHeight="1">
      <c r="A362" s="41">
        <v>358</v>
      </c>
      <c r="B362" s="42" t="s">
        <v>48</v>
      </c>
      <c r="C362" s="60" t="s">
        <v>1854</v>
      </c>
      <c r="D362" s="397">
        <v>80</v>
      </c>
      <c r="E362" s="64" t="s">
        <v>2003</v>
      </c>
      <c r="F362" s="57" t="s">
        <v>1855</v>
      </c>
      <c r="G362" s="47" t="s">
        <v>1856</v>
      </c>
      <c r="H362" s="44" t="s">
        <v>59</v>
      </c>
      <c r="I362" s="44">
        <v>47</v>
      </c>
      <c r="J362" s="48">
        <v>47</v>
      </c>
      <c r="K362" s="398" t="str">
        <f t="shared" si="5"/>
        <v>맞음</v>
      </c>
    </row>
    <row r="363" spans="1:11" ht="56.25" customHeight="1" thickBot="1">
      <c r="A363" s="65">
        <v>359</v>
      </c>
      <c r="B363" s="148" t="s">
        <v>48</v>
      </c>
      <c r="C363" s="162" t="s">
        <v>1857</v>
      </c>
      <c r="D363" s="430">
        <v>80</v>
      </c>
      <c r="E363" s="431" t="s">
        <v>1858</v>
      </c>
      <c r="F363" s="286" t="s">
        <v>1859</v>
      </c>
      <c r="G363" s="432" t="s">
        <v>1860</v>
      </c>
      <c r="H363" s="69" t="s">
        <v>59</v>
      </c>
      <c r="I363" s="69">
        <v>48</v>
      </c>
      <c r="J363" s="70">
        <v>48</v>
      </c>
      <c r="K363" s="398" t="str">
        <f t="shared" si="5"/>
        <v>맞음</v>
      </c>
    </row>
    <row r="364" spans="1:11" ht="68.25" customHeight="1">
      <c r="A364" s="41">
        <v>360</v>
      </c>
      <c r="B364" s="42" t="s">
        <v>48</v>
      </c>
      <c r="C364" s="60" t="s">
        <v>1861</v>
      </c>
      <c r="D364" s="397">
        <v>50</v>
      </c>
      <c r="E364" s="64" t="s">
        <v>1862</v>
      </c>
      <c r="F364" s="57" t="s">
        <v>1863</v>
      </c>
      <c r="G364" s="47" t="s">
        <v>1864</v>
      </c>
      <c r="H364" s="44" t="s">
        <v>59</v>
      </c>
      <c r="I364" s="44">
        <v>49</v>
      </c>
      <c r="J364" s="48">
        <v>49</v>
      </c>
      <c r="K364" s="398" t="str">
        <f t="shared" si="5"/>
        <v>맞음</v>
      </c>
    </row>
    <row r="365" spans="1:11" ht="77.25" customHeight="1">
      <c r="A365" s="41">
        <v>361</v>
      </c>
      <c r="B365" s="42" t="s">
        <v>48</v>
      </c>
      <c r="C365" s="60" t="s">
        <v>135</v>
      </c>
      <c r="D365" s="397">
        <v>4200</v>
      </c>
      <c r="E365" s="44" t="s">
        <v>120</v>
      </c>
      <c r="F365" s="44" t="s">
        <v>1865</v>
      </c>
      <c r="G365" s="47" t="s">
        <v>1899</v>
      </c>
      <c r="H365" s="44" t="s">
        <v>59</v>
      </c>
      <c r="I365" s="44">
        <v>50</v>
      </c>
      <c r="J365" s="48">
        <v>50</v>
      </c>
      <c r="K365" s="398" t="str">
        <f t="shared" si="5"/>
        <v>맞음</v>
      </c>
    </row>
    <row r="366" spans="1:11" ht="96" customHeight="1">
      <c r="A366" s="41">
        <v>362</v>
      </c>
      <c r="B366" s="42" t="s">
        <v>48</v>
      </c>
      <c r="C366" s="60" t="s">
        <v>1866</v>
      </c>
      <c r="D366" s="397">
        <v>15300</v>
      </c>
      <c r="E366" s="44" t="s">
        <v>1867</v>
      </c>
      <c r="F366" s="44" t="s">
        <v>1868</v>
      </c>
      <c r="G366" s="47" t="s">
        <v>1869</v>
      </c>
      <c r="H366" s="44" t="s">
        <v>59</v>
      </c>
      <c r="I366" s="44">
        <v>51</v>
      </c>
      <c r="J366" s="48">
        <v>51</v>
      </c>
      <c r="K366" s="398" t="str">
        <f t="shared" si="5"/>
        <v>맞음</v>
      </c>
    </row>
    <row r="367" spans="1:11" ht="60.75" customHeight="1">
      <c r="A367" s="41">
        <v>363</v>
      </c>
      <c r="B367" s="42" t="s">
        <v>48</v>
      </c>
      <c r="C367" s="60" t="s">
        <v>136</v>
      </c>
      <c r="D367" s="397">
        <v>3000</v>
      </c>
      <c r="E367" s="44" t="s">
        <v>1777</v>
      </c>
      <c r="F367" s="44" t="s">
        <v>1870</v>
      </c>
      <c r="G367" s="52" t="s">
        <v>1871</v>
      </c>
      <c r="H367" s="44" t="s">
        <v>59</v>
      </c>
      <c r="I367" s="44">
        <v>52</v>
      </c>
      <c r="J367" s="48">
        <v>52</v>
      </c>
      <c r="K367" s="398" t="str">
        <f t="shared" si="5"/>
        <v>맞음</v>
      </c>
    </row>
    <row r="368" spans="1:11" ht="60.75" customHeight="1">
      <c r="A368" s="41">
        <v>364</v>
      </c>
      <c r="B368" s="42" t="s">
        <v>48</v>
      </c>
      <c r="C368" s="60" t="s">
        <v>1872</v>
      </c>
      <c r="D368" s="397">
        <v>1000</v>
      </c>
      <c r="E368" s="44" t="s">
        <v>1873</v>
      </c>
      <c r="F368" s="44" t="s">
        <v>1870</v>
      </c>
      <c r="G368" s="52" t="s">
        <v>1871</v>
      </c>
      <c r="H368" s="44" t="s">
        <v>59</v>
      </c>
      <c r="I368" s="44">
        <v>53</v>
      </c>
      <c r="J368" s="48">
        <v>53</v>
      </c>
      <c r="K368" s="398" t="str">
        <f t="shared" si="5"/>
        <v>맞음</v>
      </c>
    </row>
    <row r="369" spans="1:11" ht="82.5" customHeight="1" thickBot="1">
      <c r="A369" s="65">
        <v>365</v>
      </c>
      <c r="B369" s="148" t="s">
        <v>48</v>
      </c>
      <c r="C369" s="162" t="s">
        <v>1874</v>
      </c>
      <c r="D369" s="430">
        <v>139</v>
      </c>
      <c r="E369" s="431" t="s">
        <v>1875</v>
      </c>
      <c r="F369" s="286" t="s">
        <v>1876</v>
      </c>
      <c r="G369" s="432" t="s">
        <v>1877</v>
      </c>
      <c r="H369" s="69" t="s">
        <v>59</v>
      </c>
      <c r="I369" s="69">
        <v>54</v>
      </c>
      <c r="J369" s="70">
        <v>54</v>
      </c>
      <c r="K369" s="398" t="str">
        <f t="shared" si="5"/>
        <v>맞음</v>
      </c>
    </row>
    <row r="370" spans="1:11" ht="65.25" customHeight="1">
      <c r="A370" s="41">
        <v>366</v>
      </c>
      <c r="B370" s="42" t="s">
        <v>48</v>
      </c>
      <c r="C370" s="60" t="s">
        <v>1878</v>
      </c>
      <c r="D370" s="397">
        <v>50</v>
      </c>
      <c r="E370" s="64" t="s">
        <v>1875</v>
      </c>
      <c r="F370" s="57" t="s">
        <v>1879</v>
      </c>
      <c r="G370" s="47" t="s">
        <v>1880</v>
      </c>
      <c r="H370" s="44" t="s">
        <v>59</v>
      </c>
      <c r="I370" s="44">
        <v>55</v>
      </c>
      <c r="J370" s="48">
        <v>55</v>
      </c>
      <c r="K370" s="398" t="str">
        <f t="shared" si="5"/>
        <v>맞음</v>
      </c>
    </row>
    <row r="371" spans="1:11" ht="48.75" customHeight="1">
      <c r="A371" s="41">
        <v>367</v>
      </c>
      <c r="B371" s="42" t="s">
        <v>48</v>
      </c>
      <c r="C371" s="60" t="s">
        <v>1881</v>
      </c>
      <c r="D371" s="397">
        <v>100</v>
      </c>
      <c r="E371" s="64" t="s">
        <v>1875</v>
      </c>
      <c r="F371" s="57" t="s">
        <v>1882</v>
      </c>
      <c r="G371" s="47" t="s">
        <v>1883</v>
      </c>
      <c r="H371" s="44" t="s">
        <v>59</v>
      </c>
      <c r="I371" s="44">
        <v>56</v>
      </c>
      <c r="J371" s="48">
        <v>56</v>
      </c>
      <c r="K371" s="398" t="str">
        <f t="shared" si="5"/>
        <v>맞음</v>
      </c>
    </row>
    <row r="372" spans="1:11" ht="60" customHeight="1">
      <c r="A372" s="41">
        <v>368</v>
      </c>
      <c r="B372" s="42" t="s">
        <v>48</v>
      </c>
      <c r="C372" s="60" t="s">
        <v>1884</v>
      </c>
      <c r="D372" s="397">
        <v>50</v>
      </c>
      <c r="E372" s="64" t="s">
        <v>1875</v>
      </c>
      <c r="F372" s="57" t="s">
        <v>1885</v>
      </c>
      <c r="G372" s="47" t="s">
        <v>1886</v>
      </c>
      <c r="H372" s="44" t="s">
        <v>59</v>
      </c>
      <c r="I372" s="44">
        <v>57</v>
      </c>
      <c r="J372" s="48">
        <v>57</v>
      </c>
      <c r="K372" s="398" t="str">
        <f t="shared" si="5"/>
        <v>맞음</v>
      </c>
    </row>
    <row r="373" spans="1:11" ht="89.25" customHeight="1">
      <c r="A373" s="41">
        <v>369</v>
      </c>
      <c r="B373" s="42" t="s">
        <v>48</v>
      </c>
      <c r="C373" s="60" t="s">
        <v>1887</v>
      </c>
      <c r="D373" s="397">
        <v>200</v>
      </c>
      <c r="E373" s="64" t="s">
        <v>1875</v>
      </c>
      <c r="F373" s="57" t="s">
        <v>1888</v>
      </c>
      <c r="G373" s="47" t="s">
        <v>1889</v>
      </c>
      <c r="H373" s="44" t="s">
        <v>59</v>
      </c>
      <c r="I373" s="44">
        <v>58</v>
      </c>
      <c r="J373" s="48">
        <v>58</v>
      </c>
      <c r="K373" s="398" t="str">
        <f t="shared" si="5"/>
        <v>맞음</v>
      </c>
    </row>
    <row r="374" spans="1:11" ht="78" customHeight="1">
      <c r="A374" s="41">
        <v>370</v>
      </c>
      <c r="B374" s="42" t="s">
        <v>48</v>
      </c>
      <c r="C374" s="60" t="s">
        <v>1890</v>
      </c>
      <c r="D374" s="397">
        <v>150</v>
      </c>
      <c r="E374" s="64" t="s">
        <v>1875</v>
      </c>
      <c r="F374" s="57" t="s">
        <v>1891</v>
      </c>
      <c r="G374" s="47" t="s">
        <v>1892</v>
      </c>
      <c r="H374" s="44" t="s">
        <v>59</v>
      </c>
      <c r="I374" s="44">
        <v>59</v>
      </c>
      <c r="J374" s="48">
        <v>59</v>
      </c>
      <c r="K374" s="398" t="str">
        <f t="shared" si="5"/>
        <v>맞음</v>
      </c>
    </row>
    <row r="375" spans="1:11" ht="60" customHeight="1">
      <c r="A375" s="41">
        <v>371</v>
      </c>
      <c r="B375" s="42" t="s">
        <v>48</v>
      </c>
      <c r="C375" s="60" t="s">
        <v>1893</v>
      </c>
      <c r="D375" s="397">
        <v>116</v>
      </c>
      <c r="E375" s="64" t="s">
        <v>1875</v>
      </c>
      <c r="F375" s="57" t="s">
        <v>2005</v>
      </c>
      <c r="G375" s="47" t="s">
        <v>1894</v>
      </c>
      <c r="H375" s="44" t="s">
        <v>59</v>
      </c>
      <c r="I375" s="44">
        <v>60</v>
      </c>
      <c r="J375" s="48">
        <v>60</v>
      </c>
      <c r="K375" s="398" t="str">
        <f t="shared" si="5"/>
        <v>맞음</v>
      </c>
    </row>
    <row r="376" spans="1:11" ht="45" customHeight="1" thickBot="1">
      <c r="A376" s="65">
        <v>372</v>
      </c>
      <c r="B376" s="148" t="s">
        <v>48</v>
      </c>
      <c r="C376" s="150" t="s">
        <v>1895</v>
      </c>
      <c r="D376" s="408">
        <v>50</v>
      </c>
      <c r="E376" s="69" t="s">
        <v>1896</v>
      </c>
      <c r="F376" s="69" t="s">
        <v>1897</v>
      </c>
      <c r="G376" s="150" t="s">
        <v>1898</v>
      </c>
      <c r="H376" s="69" t="s">
        <v>59</v>
      </c>
      <c r="I376" s="69">
        <v>61</v>
      </c>
      <c r="J376" s="70">
        <v>61</v>
      </c>
      <c r="K376" s="398" t="str">
        <f t="shared" si="5"/>
        <v>맞음</v>
      </c>
    </row>
  </sheetData>
  <sheetProtection formatColumns="0" formatRows="0" selectLockedCells="1" selectUnlockedCells="1"/>
  <autoFilter ref="A3:K376"/>
  <mergeCells count="3">
    <mergeCell ref="A1:J1"/>
    <mergeCell ref="A2:C2"/>
    <mergeCell ref="H2:J2"/>
  </mergeCells>
  <phoneticPr fontId="2" type="noConversion"/>
  <pageMargins left="0.31496062992125984" right="0.31496062992125984" top="0.70866141732283472" bottom="0.47244094488188981" header="0.5" footer="0.23622047244094491"/>
  <pageSetup paperSize="9" firstPageNumber="61" orientation="landscape" useFirstPageNumber="1" r:id="rId1"/>
  <headerFooter differentOddEven="1" alignWithMargins="0">
    <oddFooter>&amp;C&amp;10- &amp;P -</oddFooter>
    <evenHeader>&amp;C&amp;10- &amp;P -</evenHeader>
  </headerFooter>
  <drawing r:id="rId2"/>
</worksheet>
</file>

<file path=xl/worksheets/sheet21.xml><?xml version="1.0" encoding="utf-8"?>
<worksheet xmlns="http://schemas.openxmlformats.org/spreadsheetml/2006/main" xmlns:r="http://schemas.openxmlformats.org/officeDocument/2006/relationships">
  <dimension ref="A1:C41"/>
  <sheetViews>
    <sheetView workbookViewId="0">
      <selection activeCell="C1" sqref="C1"/>
    </sheetView>
  </sheetViews>
  <sheetFormatPr defaultColWidth="7.109375" defaultRowHeight="12.75"/>
  <cols>
    <col min="1" max="1" width="23.21875" style="2" customWidth="1"/>
    <col min="2" max="2" width="1" style="2" customWidth="1"/>
    <col min="3" max="3" width="25" style="2" customWidth="1"/>
    <col min="4" max="16384" width="7.109375" style="2"/>
  </cols>
  <sheetData>
    <row r="1" spans="1:3">
      <c r="A1" s="1" t="s">
        <v>15</v>
      </c>
      <c r="C1" s="2" t="b">
        <v>0</v>
      </c>
    </row>
    <row r="2" spans="1:3" ht="13.5" thickBot="1">
      <c r="A2" s="1" t="s">
        <v>14</v>
      </c>
    </row>
    <row r="3" spans="1:3" ht="13.5" thickBot="1">
      <c r="A3" s="3" t="s">
        <v>3</v>
      </c>
      <c r="C3" s="4" t="s">
        <v>4</v>
      </c>
    </row>
    <row r="4" spans="1:3">
      <c r="A4" s="3">
        <v>3</v>
      </c>
      <c r="C4" s="5" t="b">
        <v>0</v>
      </c>
    </row>
    <row r="5" spans="1:3">
      <c r="C5" s="5" t="e">
        <v>#NAME?</v>
      </c>
    </row>
    <row r="6" spans="1:3" ht="13.5" thickBot="1">
      <c r="C6" s="5" t="b">
        <v>0</v>
      </c>
    </row>
    <row r="7" spans="1:3">
      <c r="A7" s="6" t="s">
        <v>5</v>
      </c>
      <c r="C7" s="5" t="e">
        <v>#NAME?</v>
      </c>
    </row>
    <row r="8" spans="1:3">
      <c r="A8" s="7" t="s">
        <v>6</v>
      </c>
      <c r="C8" s="5" t="e">
        <v>#NAME?</v>
      </c>
    </row>
    <row r="9" spans="1:3">
      <c r="A9" s="8" t="s">
        <v>7</v>
      </c>
      <c r="C9" s="5" t="e">
        <v>#NAME?</v>
      </c>
    </row>
    <row r="10" spans="1:3">
      <c r="A10" s="7" t="s">
        <v>8</v>
      </c>
      <c r="C10" s="5" t="b">
        <v>0</v>
      </c>
    </row>
    <row r="11" spans="1:3" ht="13.5" thickBot="1">
      <c r="A11" s="9" t="s">
        <v>9</v>
      </c>
      <c r="C11" s="5" t="b">
        <v>0</v>
      </c>
    </row>
    <row r="12" spans="1:3">
      <c r="C12" s="5" t="b">
        <v>0</v>
      </c>
    </row>
    <row r="13" spans="1:3" ht="13.5" thickBot="1">
      <c r="C13" s="5" t="b">
        <v>0</v>
      </c>
    </row>
    <row r="14" spans="1:3" ht="13.5" thickBot="1">
      <c r="A14" s="4" t="s">
        <v>10</v>
      </c>
      <c r="C14" s="10" t="e">
        <v>#NAME?</v>
      </c>
    </row>
    <row r="15" spans="1:3">
      <c r="A15" s="5" t="b">
        <v>0</v>
      </c>
    </row>
    <row r="16" spans="1:3" ht="13.5" thickBot="1">
      <c r="A16" s="5" t="b">
        <v>0</v>
      </c>
    </row>
    <row r="17" spans="1:3" ht="13.5" thickBot="1">
      <c r="A17" s="10" t="e">
        <v>#NAME?</v>
      </c>
      <c r="C17" s="4" t="s">
        <v>11</v>
      </c>
    </row>
    <row r="18" spans="1:3">
      <c r="C18" s="5" t="e">
        <v>#NAME?</v>
      </c>
    </row>
    <row r="19" spans="1:3">
      <c r="C19" s="5" t="e">
        <v>#NAME?</v>
      </c>
    </row>
    <row r="20" spans="1:3">
      <c r="A20" s="11" t="s">
        <v>12</v>
      </c>
      <c r="C20" s="5" t="e">
        <v>#NAME?</v>
      </c>
    </row>
    <row r="21" spans="1:3">
      <c r="A21" s="12" t="e">
        <v>#NAME?</v>
      </c>
      <c r="C21" s="5" t="e">
        <v>#NAME?</v>
      </c>
    </row>
    <row r="22" spans="1:3">
      <c r="A22" s="5" t="e">
        <v>#NAME?</v>
      </c>
      <c r="C22" s="5" t="e">
        <v>#NAME?</v>
      </c>
    </row>
    <row r="23" spans="1:3">
      <c r="A23" s="5" t="b">
        <v>0</v>
      </c>
      <c r="C23" s="10" t="e">
        <v>#NAME?</v>
      </c>
    </row>
    <row r="24" spans="1:3">
      <c r="A24" s="5" t="e">
        <v>#NAME?</v>
      </c>
    </row>
    <row r="25" spans="1:3">
      <c r="A25" s="5" t="e">
        <v>#NAME?</v>
      </c>
    </row>
    <row r="26" spans="1:3" ht="13.5" thickBot="1">
      <c r="A26" s="5" t="b">
        <v>0</v>
      </c>
      <c r="C26" s="13" t="s">
        <v>13</v>
      </c>
    </row>
    <row r="27" spans="1:3">
      <c r="A27" s="5" t="b">
        <v>0</v>
      </c>
      <c r="C27" s="5" t="b">
        <v>0</v>
      </c>
    </row>
    <row r="28" spans="1:3">
      <c r="A28" s="5" t="b">
        <v>0</v>
      </c>
      <c r="C28" s="5" t="e">
        <v>#NAME?</v>
      </c>
    </row>
    <row r="29" spans="1:3">
      <c r="A29" s="5" t="b">
        <v>0</v>
      </c>
      <c r="C29" s="5" t="b">
        <v>0</v>
      </c>
    </row>
    <row r="30" spans="1:3">
      <c r="A30" s="5" t="b">
        <v>0</v>
      </c>
      <c r="C30" s="5" t="e">
        <v>#NAME?</v>
      </c>
    </row>
    <row r="31" spans="1:3">
      <c r="A31" s="5" t="b">
        <v>0</v>
      </c>
      <c r="C31" s="5" t="e">
        <v>#NAME?</v>
      </c>
    </row>
    <row r="32" spans="1:3">
      <c r="A32" s="5" t="b">
        <v>0</v>
      </c>
      <c r="C32" s="5" t="b">
        <v>0</v>
      </c>
    </row>
    <row r="33" spans="1:3">
      <c r="A33" s="5" t="b">
        <v>0</v>
      </c>
      <c r="C33" s="5" t="b">
        <v>0</v>
      </c>
    </row>
    <row r="34" spans="1:3">
      <c r="A34" s="5" t="b">
        <v>0</v>
      </c>
      <c r="C34" s="5" t="b">
        <v>0</v>
      </c>
    </row>
    <row r="35" spans="1:3">
      <c r="A35" s="5" t="b">
        <v>0</v>
      </c>
      <c r="C35" s="5" t="e">
        <v>#NAME?</v>
      </c>
    </row>
    <row r="36" spans="1:3">
      <c r="A36" s="5" t="b">
        <v>0</v>
      </c>
      <c r="C36" s="10" t="e">
        <v>#NAME?</v>
      </c>
    </row>
    <row r="37" spans="1:3">
      <c r="A37" s="5" t="b">
        <v>0</v>
      </c>
    </row>
    <row r="38" spans="1:3">
      <c r="A38" s="5" t="b">
        <v>0</v>
      </c>
    </row>
    <row r="39" spans="1:3">
      <c r="A39" s="5" t="b">
        <v>0</v>
      </c>
      <c r="C39" s="12" t="e">
        <v>#NAME?</v>
      </c>
    </row>
    <row r="40" spans="1:3">
      <c r="A40" s="5" t="b">
        <v>0</v>
      </c>
      <c r="C40" s="5" t="b">
        <v>0</v>
      </c>
    </row>
    <row r="41" spans="1:3">
      <c r="A41" s="10" t="e">
        <v>#NAME?</v>
      </c>
      <c r="C41" s="10" t="e">
        <v>#NAME?</v>
      </c>
    </row>
  </sheetData>
  <sheetProtection password="8863" sheet="1" objects="1"/>
  <phoneticPr fontId="1" type="noConversion"/>
  <pageMargins left="0.75" right="0.75" top="1" bottom="1" header="0.5" footer="0.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dimension ref="A1:J12"/>
  <sheetViews>
    <sheetView workbookViewId="0">
      <selection activeCell="G5" sqref="G5"/>
    </sheetView>
  </sheetViews>
  <sheetFormatPr defaultRowHeight="13.5"/>
  <cols>
    <col min="1" max="1" width="4.88671875" style="81" customWidth="1"/>
    <col min="2" max="2" width="7.109375" style="81" customWidth="1"/>
    <col min="3" max="3" width="18" style="81" customWidth="1"/>
    <col min="4" max="4" width="7.6640625" style="81" customWidth="1"/>
    <col min="5" max="5" width="11.109375" style="81" customWidth="1"/>
    <col min="6" max="6" width="11.33203125" style="81" customWidth="1"/>
    <col min="7" max="7" width="25.44140625" style="81" customWidth="1"/>
    <col min="8" max="8" width="21.5546875" style="81" customWidth="1"/>
    <col min="9" max="9" width="7" style="81" customWidth="1"/>
    <col min="10" max="10" width="6.6640625" style="81" customWidth="1"/>
    <col min="11" max="256" width="8.88671875" style="81"/>
    <col min="257" max="257" width="4.88671875" style="81" customWidth="1"/>
    <col min="258" max="258" width="7.109375" style="81" customWidth="1"/>
    <col min="259" max="259" width="16.109375" style="81" customWidth="1"/>
    <col min="260" max="260" width="7.6640625" style="81" customWidth="1"/>
    <col min="261" max="261" width="11.109375" style="81" customWidth="1"/>
    <col min="262" max="262" width="11.33203125" style="81" customWidth="1"/>
    <col min="263" max="263" width="25" style="81" customWidth="1"/>
    <col min="264" max="264" width="26.77734375" style="81" customWidth="1"/>
    <col min="265" max="265" width="6.44140625" style="81" customWidth="1"/>
    <col min="266" max="266" width="6.33203125" style="81" customWidth="1"/>
    <col min="267" max="512" width="8.88671875" style="81"/>
    <col min="513" max="513" width="4.88671875" style="81" customWidth="1"/>
    <col min="514" max="514" width="7.109375" style="81" customWidth="1"/>
    <col min="515" max="515" width="16.109375" style="81" customWidth="1"/>
    <col min="516" max="516" width="7.6640625" style="81" customWidth="1"/>
    <col min="517" max="517" width="11.109375" style="81" customWidth="1"/>
    <col min="518" max="518" width="11.33203125" style="81" customWidth="1"/>
    <col min="519" max="519" width="25" style="81" customWidth="1"/>
    <col min="520" max="520" width="26.77734375" style="81" customWidth="1"/>
    <col min="521" max="521" width="6.44140625" style="81" customWidth="1"/>
    <col min="522" max="522" width="6.33203125" style="81" customWidth="1"/>
    <col min="523" max="768" width="8.88671875" style="81"/>
    <col min="769" max="769" width="4.88671875" style="81" customWidth="1"/>
    <col min="770" max="770" width="7.109375" style="81" customWidth="1"/>
    <col min="771" max="771" width="16.109375" style="81" customWidth="1"/>
    <col min="772" max="772" width="7.6640625" style="81" customWidth="1"/>
    <col min="773" max="773" width="11.109375" style="81" customWidth="1"/>
    <col min="774" max="774" width="11.33203125" style="81" customWidth="1"/>
    <col min="775" max="775" width="25" style="81" customWidth="1"/>
    <col min="776" max="776" width="26.77734375" style="81" customWidth="1"/>
    <col min="777" max="777" width="6.44140625" style="81" customWidth="1"/>
    <col min="778" max="778" width="6.33203125" style="81" customWidth="1"/>
    <col min="779" max="1024" width="8.88671875" style="81"/>
    <col min="1025" max="1025" width="4.88671875" style="81" customWidth="1"/>
    <col min="1026" max="1026" width="7.109375" style="81" customWidth="1"/>
    <col min="1027" max="1027" width="16.109375" style="81" customWidth="1"/>
    <col min="1028" max="1028" width="7.6640625" style="81" customWidth="1"/>
    <col min="1029" max="1029" width="11.109375" style="81" customWidth="1"/>
    <col min="1030" max="1030" width="11.33203125" style="81" customWidth="1"/>
    <col min="1031" max="1031" width="25" style="81" customWidth="1"/>
    <col min="1032" max="1032" width="26.77734375" style="81" customWidth="1"/>
    <col min="1033" max="1033" width="6.44140625" style="81" customWidth="1"/>
    <col min="1034" max="1034" width="6.33203125" style="81" customWidth="1"/>
    <col min="1035" max="1280" width="8.88671875" style="81"/>
    <col min="1281" max="1281" width="4.88671875" style="81" customWidth="1"/>
    <col min="1282" max="1282" width="7.109375" style="81" customWidth="1"/>
    <col min="1283" max="1283" width="16.109375" style="81" customWidth="1"/>
    <col min="1284" max="1284" width="7.6640625" style="81" customWidth="1"/>
    <col min="1285" max="1285" width="11.109375" style="81" customWidth="1"/>
    <col min="1286" max="1286" width="11.33203125" style="81" customWidth="1"/>
    <col min="1287" max="1287" width="25" style="81" customWidth="1"/>
    <col min="1288" max="1288" width="26.77734375" style="81" customWidth="1"/>
    <col min="1289" max="1289" width="6.44140625" style="81" customWidth="1"/>
    <col min="1290" max="1290" width="6.33203125" style="81" customWidth="1"/>
    <col min="1291" max="1536" width="8.88671875" style="81"/>
    <col min="1537" max="1537" width="4.88671875" style="81" customWidth="1"/>
    <col min="1538" max="1538" width="7.109375" style="81" customWidth="1"/>
    <col min="1539" max="1539" width="16.109375" style="81" customWidth="1"/>
    <col min="1540" max="1540" width="7.6640625" style="81" customWidth="1"/>
    <col min="1541" max="1541" width="11.109375" style="81" customWidth="1"/>
    <col min="1542" max="1542" width="11.33203125" style="81" customWidth="1"/>
    <col min="1543" max="1543" width="25" style="81" customWidth="1"/>
    <col min="1544" max="1544" width="26.77734375" style="81" customWidth="1"/>
    <col min="1545" max="1545" width="6.44140625" style="81" customWidth="1"/>
    <col min="1546" max="1546" width="6.33203125" style="81" customWidth="1"/>
    <col min="1547" max="1792" width="8.88671875" style="81"/>
    <col min="1793" max="1793" width="4.88671875" style="81" customWidth="1"/>
    <col min="1794" max="1794" width="7.109375" style="81" customWidth="1"/>
    <col min="1795" max="1795" width="16.109375" style="81" customWidth="1"/>
    <col min="1796" max="1796" width="7.6640625" style="81" customWidth="1"/>
    <col min="1797" max="1797" width="11.109375" style="81" customWidth="1"/>
    <col min="1798" max="1798" width="11.33203125" style="81" customWidth="1"/>
    <col min="1799" max="1799" width="25" style="81" customWidth="1"/>
    <col min="1800" max="1800" width="26.77734375" style="81" customWidth="1"/>
    <col min="1801" max="1801" width="6.44140625" style="81" customWidth="1"/>
    <col min="1802" max="1802" width="6.33203125" style="81" customWidth="1"/>
    <col min="1803" max="2048" width="8.88671875" style="81"/>
    <col min="2049" max="2049" width="4.88671875" style="81" customWidth="1"/>
    <col min="2050" max="2050" width="7.109375" style="81" customWidth="1"/>
    <col min="2051" max="2051" width="16.109375" style="81" customWidth="1"/>
    <col min="2052" max="2052" width="7.6640625" style="81" customWidth="1"/>
    <col min="2053" max="2053" width="11.109375" style="81" customWidth="1"/>
    <col min="2054" max="2054" width="11.33203125" style="81" customWidth="1"/>
    <col min="2055" max="2055" width="25" style="81" customWidth="1"/>
    <col min="2056" max="2056" width="26.77734375" style="81" customWidth="1"/>
    <col min="2057" max="2057" width="6.44140625" style="81" customWidth="1"/>
    <col min="2058" max="2058" width="6.33203125" style="81" customWidth="1"/>
    <col min="2059" max="2304" width="8.88671875" style="81"/>
    <col min="2305" max="2305" width="4.88671875" style="81" customWidth="1"/>
    <col min="2306" max="2306" width="7.109375" style="81" customWidth="1"/>
    <col min="2307" max="2307" width="16.109375" style="81" customWidth="1"/>
    <col min="2308" max="2308" width="7.6640625" style="81" customWidth="1"/>
    <col min="2309" max="2309" width="11.109375" style="81" customWidth="1"/>
    <col min="2310" max="2310" width="11.33203125" style="81" customWidth="1"/>
    <col min="2311" max="2311" width="25" style="81" customWidth="1"/>
    <col min="2312" max="2312" width="26.77734375" style="81" customWidth="1"/>
    <col min="2313" max="2313" width="6.44140625" style="81" customWidth="1"/>
    <col min="2314" max="2314" width="6.33203125" style="81" customWidth="1"/>
    <col min="2315" max="2560" width="8.88671875" style="81"/>
    <col min="2561" max="2561" width="4.88671875" style="81" customWidth="1"/>
    <col min="2562" max="2562" width="7.109375" style="81" customWidth="1"/>
    <col min="2563" max="2563" width="16.109375" style="81" customWidth="1"/>
    <col min="2564" max="2564" width="7.6640625" style="81" customWidth="1"/>
    <col min="2565" max="2565" width="11.109375" style="81" customWidth="1"/>
    <col min="2566" max="2566" width="11.33203125" style="81" customWidth="1"/>
    <col min="2567" max="2567" width="25" style="81" customWidth="1"/>
    <col min="2568" max="2568" width="26.77734375" style="81" customWidth="1"/>
    <col min="2569" max="2569" width="6.44140625" style="81" customWidth="1"/>
    <col min="2570" max="2570" width="6.33203125" style="81" customWidth="1"/>
    <col min="2571" max="2816" width="8.88671875" style="81"/>
    <col min="2817" max="2817" width="4.88671875" style="81" customWidth="1"/>
    <col min="2818" max="2818" width="7.109375" style="81" customWidth="1"/>
    <col min="2819" max="2819" width="16.109375" style="81" customWidth="1"/>
    <col min="2820" max="2820" width="7.6640625" style="81" customWidth="1"/>
    <col min="2821" max="2821" width="11.109375" style="81" customWidth="1"/>
    <col min="2822" max="2822" width="11.33203125" style="81" customWidth="1"/>
    <col min="2823" max="2823" width="25" style="81" customWidth="1"/>
    <col min="2824" max="2824" width="26.77734375" style="81" customWidth="1"/>
    <col min="2825" max="2825" width="6.44140625" style="81" customWidth="1"/>
    <col min="2826" max="2826" width="6.33203125" style="81" customWidth="1"/>
    <col min="2827" max="3072" width="8.88671875" style="81"/>
    <col min="3073" max="3073" width="4.88671875" style="81" customWidth="1"/>
    <col min="3074" max="3074" width="7.109375" style="81" customWidth="1"/>
    <col min="3075" max="3075" width="16.109375" style="81" customWidth="1"/>
    <col min="3076" max="3076" width="7.6640625" style="81" customWidth="1"/>
    <col min="3077" max="3077" width="11.109375" style="81" customWidth="1"/>
    <col min="3078" max="3078" width="11.33203125" style="81" customWidth="1"/>
    <col min="3079" max="3079" width="25" style="81" customWidth="1"/>
    <col min="3080" max="3080" width="26.77734375" style="81" customWidth="1"/>
    <col min="3081" max="3081" width="6.44140625" style="81" customWidth="1"/>
    <col min="3082" max="3082" width="6.33203125" style="81" customWidth="1"/>
    <col min="3083" max="3328" width="8.88671875" style="81"/>
    <col min="3329" max="3329" width="4.88671875" style="81" customWidth="1"/>
    <col min="3330" max="3330" width="7.109375" style="81" customWidth="1"/>
    <col min="3331" max="3331" width="16.109375" style="81" customWidth="1"/>
    <col min="3332" max="3332" width="7.6640625" style="81" customWidth="1"/>
    <col min="3333" max="3333" width="11.109375" style="81" customWidth="1"/>
    <col min="3334" max="3334" width="11.33203125" style="81" customWidth="1"/>
    <col min="3335" max="3335" width="25" style="81" customWidth="1"/>
    <col min="3336" max="3336" width="26.77734375" style="81" customWidth="1"/>
    <col min="3337" max="3337" width="6.44140625" style="81" customWidth="1"/>
    <col min="3338" max="3338" width="6.33203125" style="81" customWidth="1"/>
    <col min="3339" max="3584" width="8.88671875" style="81"/>
    <col min="3585" max="3585" width="4.88671875" style="81" customWidth="1"/>
    <col min="3586" max="3586" width="7.109375" style="81" customWidth="1"/>
    <col min="3587" max="3587" width="16.109375" style="81" customWidth="1"/>
    <col min="3588" max="3588" width="7.6640625" style="81" customWidth="1"/>
    <col min="3589" max="3589" width="11.109375" style="81" customWidth="1"/>
    <col min="3590" max="3590" width="11.33203125" style="81" customWidth="1"/>
    <col min="3591" max="3591" width="25" style="81" customWidth="1"/>
    <col min="3592" max="3592" width="26.77734375" style="81" customWidth="1"/>
    <col min="3593" max="3593" width="6.44140625" style="81" customWidth="1"/>
    <col min="3594" max="3594" width="6.33203125" style="81" customWidth="1"/>
    <col min="3595" max="3840" width="8.88671875" style="81"/>
    <col min="3841" max="3841" width="4.88671875" style="81" customWidth="1"/>
    <col min="3842" max="3842" width="7.109375" style="81" customWidth="1"/>
    <col min="3843" max="3843" width="16.109375" style="81" customWidth="1"/>
    <col min="3844" max="3844" width="7.6640625" style="81" customWidth="1"/>
    <col min="3845" max="3845" width="11.109375" style="81" customWidth="1"/>
    <col min="3846" max="3846" width="11.33203125" style="81" customWidth="1"/>
    <col min="3847" max="3847" width="25" style="81" customWidth="1"/>
    <col min="3848" max="3848" width="26.77734375" style="81" customWidth="1"/>
    <col min="3849" max="3849" width="6.44140625" style="81" customWidth="1"/>
    <col min="3850" max="3850" width="6.33203125" style="81" customWidth="1"/>
    <col min="3851" max="4096" width="8.88671875" style="81"/>
    <col min="4097" max="4097" width="4.88671875" style="81" customWidth="1"/>
    <col min="4098" max="4098" width="7.109375" style="81" customWidth="1"/>
    <col min="4099" max="4099" width="16.109375" style="81" customWidth="1"/>
    <col min="4100" max="4100" width="7.6640625" style="81" customWidth="1"/>
    <col min="4101" max="4101" width="11.109375" style="81" customWidth="1"/>
    <col min="4102" max="4102" width="11.33203125" style="81" customWidth="1"/>
    <col min="4103" max="4103" width="25" style="81" customWidth="1"/>
    <col min="4104" max="4104" width="26.77734375" style="81" customWidth="1"/>
    <col min="4105" max="4105" width="6.44140625" style="81" customWidth="1"/>
    <col min="4106" max="4106" width="6.33203125" style="81" customWidth="1"/>
    <col min="4107" max="4352" width="8.88671875" style="81"/>
    <col min="4353" max="4353" width="4.88671875" style="81" customWidth="1"/>
    <col min="4354" max="4354" width="7.109375" style="81" customWidth="1"/>
    <col min="4355" max="4355" width="16.109375" style="81" customWidth="1"/>
    <col min="4356" max="4356" width="7.6640625" style="81" customWidth="1"/>
    <col min="4357" max="4357" width="11.109375" style="81" customWidth="1"/>
    <col min="4358" max="4358" width="11.33203125" style="81" customWidth="1"/>
    <col min="4359" max="4359" width="25" style="81" customWidth="1"/>
    <col min="4360" max="4360" width="26.77734375" style="81" customWidth="1"/>
    <col min="4361" max="4361" width="6.44140625" style="81" customWidth="1"/>
    <col min="4362" max="4362" width="6.33203125" style="81" customWidth="1"/>
    <col min="4363" max="4608" width="8.88671875" style="81"/>
    <col min="4609" max="4609" width="4.88671875" style="81" customWidth="1"/>
    <col min="4610" max="4610" width="7.109375" style="81" customWidth="1"/>
    <col min="4611" max="4611" width="16.109375" style="81" customWidth="1"/>
    <col min="4612" max="4612" width="7.6640625" style="81" customWidth="1"/>
    <col min="4613" max="4613" width="11.109375" style="81" customWidth="1"/>
    <col min="4614" max="4614" width="11.33203125" style="81" customWidth="1"/>
    <col min="4615" max="4615" width="25" style="81" customWidth="1"/>
    <col min="4616" max="4616" width="26.77734375" style="81" customWidth="1"/>
    <col min="4617" max="4617" width="6.44140625" style="81" customWidth="1"/>
    <col min="4618" max="4618" width="6.33203125" style="81" customWidth="1"/>
    <col min="4619" max="4864" width="8.88671875" style="81"/>
    <col min="4865" max="4865" width="4.88671875" style="81" customWidth="1"/>
    <col min="4866" max="4866" width="7.109375" style="81" customWidth="1"/>
    <col min="4867" max="4867" width="16.109375" style="81" customWidth="1"/>
    <col min="4868" max="4868" width="7.6640625" style="81" customWidth="1"/>
    <col min="4869" max="4869" width="11.109375" style="81" customWidth="1"/>
    <col min="4870" max="4870" width="11.33203125" style="81" customWidth="1"/>
    <col min="4871" max="4871" width="25" style="81" customWidth="1"/>
    <col min="4872" max="4872" width="26.77734375" style="81" customWidth="1"/>
    <col min="4873" max="4873" width="6.44140625" style="81" customWidth="1"/>
    <col min="4874" max="4874" width="6.33203125" style="81" customWidth="1"/>
    <col min="4875" max="5120" width="8.88671875" style="81"/>
    <col min="5121" max="5121" width="4.88671875" style="81" customWidth="1"/>
    <col min="5122" max="5122" width="7.109375" style="81" customWidth="1"/>
    <col min="5123" max="5123" width="16.109375" style="81" customWidth="1"/>
    <col min="5124" max="5124" width="7.6640625" style="81" customWidth="1"/>
    <col min="5125" max="5125" width="11.109375" style="81" customWidth="1"/>
    <col min="5126" max="5126" width="11.33203125" style="81" customWidth="1"/>
    <col min="5127" max="5127" width="25" style="81" customWidth="1"/>
    <col min="5128" max="5128" width="26.77734375" style="81" customWidth="1"/>
    <col min="5129" max="5129" width="6.44140625" style="81" customWidth="1"/>
    <col min="5130" max="5130" width="6.33203125" style="81" customWidth="1"/>
    <col min="5131" max="5376" width="8.88671875" style="81"/>
    <col min="5377" max="5377" width="4.88671875" style="81" customWidth="1"/>
    <col min="5378" max="5378" width="7.109375" style="81" customWidth="1"/>
    <col min="5379" max="5379" width="16.109375" style="81" customWidth="1"/>
    <col min="5380" max="5380" width="7.6640625" style="81" customWidth="1"/>
    <col min="5381" max="5381" width="11.109375" style="81" customWidth="1"/>
    <col min="5382" max="5382" width="11.33203125" style="81" customWidth="1"/>
    <col min="5383" max="5383" width="25" style="81" customWidth="1"/>
    <col min="5384" max="5384" width="26.77734375" style="81" customWidth="1"/>
    <col min="5385" max="5385" width="6.44140625" style="81" customWidth="1"/>
    <col min="5386" max="5386" width="6.33203125" style="81" customWidth="1"/>
    <col min="5387" max="5632" width="8.88671875" style="81"/>
    <col min="5633" max="5633" width="4.88671875" style="81" customWidth="1"/>
    <col min="5634" max="5634" width="7.109375" style="81" customWidth="1"/>
    <col min="5635" max="5635" width="16.109375" style="81" customWidth="1"/>
    <col min="5636" max="5636" width="7.6640625" style="81" customWidth="1"/>
    <col min="5637" max="5637" width="11.109375" style="81" customWidth="1"/>
    <col min="5638" max="5638" width="11.33203125" style="81" customWidth="1"/>
    <col min="5639" max="5639" width="25" style="81" customWidth="1"/>
    <col min="5640" max="5640" width="26.77734375" style="81" customWidth="1"/>
    <col min="5641" max="5641" width="6.44140625" style="81" customWidth="1"/>
    <col min="5642" max="5642" width="6.33203125" style="81" customWidth="1"/>
    <col min="5643" max="5888" width="8.88671875" style="81"/>
    <col min="5889" max="5889" width="4.88671875" style="81" customWidth="1"/>
    <col min="5890" max="5890" width="7.109375" style="81" customWidth="1"/>
    <col min="5891" max="5891" width="16.109375" style="81" customWidth="1"/>
    <col min="5892" max="5892" width="7.6640625" style="81" customWidth="1"/>
    <col min="5893" max="5893" width="11.109375" style="81" customWidth="1"/>
    <col min="5894" max="5894" width="11.33203125" style="81" customWidth="1"/>
    <col min="5895" max="5895" width="25" style="81" customWidth="1"/>
    <col min="5896" max="5896" width="26.77734375" style="81" customWidth="1"/>
    <col min="5897" max="5897" width="6.44140625" style="81" customWidth="1"/>
    <col min="5898" max="5898" width="6.33203125" style="81" customWidth="1"/>
    <col min="5899" max="6144" width="8.88671875" style="81"/>
    <col min="6145" max="6145" width="4.88671875" style="81" customWidth="1"/>
    <col min="6146" max="6146" width="7.109375" style="81" customWidth="1"/>
    <col min="6147" max="6147" width="16.109375" style="81" customWidth="1"/>
    <col min="6148" max="6148" width="7.6640625" style="81" customWidth="1"/>
    <col min="6149" max="6149" width="11.109375" style="81" customWidth="1"/>
    <col min="6150" max="6150" width="11.33203125" style="81" customWidth="1"/>
    <col min="6151" max="6151" width="25" style="81" customWidth="1"/>
    <col min="6152" max="6152" width="26.77734375" style="81" customWidth="1"/>
    <col min="6153" max="6153" width="6.44140625" style="81" customWidth="1"/>
    <col min="6154" max="6154" width="6.33203125" style="81" customWidth="1"/>
    <col min="6155" max="6400" width="8.88671875" style="81"/>
    <col min="6401" max="6401" width="4.88671875" style="81" customWidth="1"/>
    <col min="6402" max="6402" width="7.109375" style="81" customWidth="1"/>
    <col min="6403" max="6403" width="16.109375" style="81" customWidth="1"/>
    <col min="6404" max="6404" width="7.6640625" style="81" customWidth="1"/>
    <col min="6405" max="6405" width="11.109375" style="81" customWidth="1"/>
    <col min="6406" max="6406" width="11.33203125" style="81" customWidth="1"/>
    <col min="6407" max="6407" width="25" style="81" customWidth="1"/>
    <col min="6408" max="6408" width="26.77734375" style="81" customWidth="1"/>
    <col min="6409" max="6409" width="6.44140625" style="81" customWidth="1"/>
    <col min="6410" max="6410" width="6.33203125" style="81" customWidth="1"/>
    <col min="6411" max="6656" width="8.88671875" style="81"/>
    <col min="6657" max="6657" width="4.88671875" style="81" customWidth="1"/>
    <col min="6658" max="6658" width="7.109375" style="81" customWidth="1"/>
    <col min="6659" max="6659" width="16.109375" style="81" customWidth="1"/>
    <col min="6660" max="6660" width="7.6640625" style="81" customWidth="1"/>
    <col min="6661" max="6661" width="11.109375" style="81" customWidth="1"/>
    <col min="6662" max="6662" width="11.33203125" style="81" customWidth="1"/>
    <col min="6663" max="6663" width="25" style="81" customWidth="1"/>
    <col min="6664" max="6664" width="26.77734375" style="81" customWidth="1"/>
    <col min="6665" max="6665" width="6.44140625" style="81" customWidth="1"/>
    <col min="6666" max="6666" width="6.33203125" style="81" customWidth="1"/>
    <col min="6667" max="6912" width="8.88671875" style="81"/>
    <col min="6913" max="6913" width="4.88671875" style="81" customWidth="1"/>
    <col min="6914" max="6914" width="7.109375" style="81" customWidth="1"/>
    <col min="6915" max="6915" width="16.109375" style="81" customWidth="1"/>
    <col min="6916" max="6916" width="7.6640625" style="81" customWidth="1"/>
    <col min="6917" max="6917" width="11.109375" style="81" customWidth="1"/>
    <col min="6918" max="6918" width="11.33203125" style="81" customWidth="1"/>
    <col min="6919" max="6919" width="25" style="81" customWidth="1"/>
    <col min="6920" max="6920" width="26.77734375" style="81" customWidth="1"/>
    <col min="6921" max="6921" width="6.44140625" style="81" customWidth="1"/>
    <col min="6922" max="6922" width="6.33203125" style="81" customWidth="1"/>
    <col min="6923" max="7168" width="8.88671875" style="81"/>
    <col min="7169" max="7169" width="4.88671875" style="81" customWidth="1"/>
    <col min="7170" max="7170" width="7.109375" style="81" customWidth="1"/>
    <col min="7171" max="7171" width="16.109375" style="81" customWidth="1"/>
    <col min="7172" max="7172" width="7.6640625" style="81" customWidth="1"/>
    <col min="7173" max="7173" width="11.109375" style="81" customWidth="1"/>
    <col min="7174" max="7174" width="11.33203125" style="81" customWidth="1"/>
    <col min="7175" max="7175" width="25" style="81" customWidth="1"/>
    <col min="7176" max="7176" width="26.77734375" style="81" customWidth="1"/>
    <col min="7177" max="7177" width="6.44140625" style="81" customWidth="1"/>
    <col min="7178" max="7178" width="6.33203125" style="81" customWidth="1"/>
    <col min="7179" max="7424" width="8.88671875" style="81"/>
    <col min="7425" max="7425" width="4.88671875" style="81" customWidth="1"/>
    <col min="7426" max="7426" width="7.109375" style="81" customWidth="1"/>
    <col min="7427" max="7427" width="16.109375" style="81" customWidth="1"/>
    <col min="7428" max="7428" width="7.6640625" style="81" customWidth="1"/>
    <col min="7429" max="7429" width="11.109375" style="81" customWidth="1"/>
    <col min="7430" max="7430" width="11.33203125" style="81" customWidth="1"/>
    <col min="7431" max="7431" width="25" style="81" customWidth="1"/>
    <col min="7432" max="7432" width="26.77734375" style="81" customWidth="1"/>
    <col min="7433" max="7433" width="6.44140625" style="81" customWidth="1"/>
    <col min="7434" max="7434" width="6.33203125" style="81" customWidth="1"/>
    <col min="7435" max="7680" width="8.88671875" style="81"/>
    <col min="7681" max="7681" width="4.88671875" style="81" customWidth="1"/>
    <col min="7682" max="7682" width="7.109375" style="81" customWidth="1"/>
    <col min="7683" max="7683" width="16.109375" style="81" customWidth="1"/>
    <col min="7684" max="7684" width="7.6640625" style="81" customWidth="1"/>
    <col min="7685" max="7685" width="11.109375" style="81" customWidth="1"/>
    <col min="7686" max="7686" width="11.33203125" style="81" customWidth="1"/>
    <col min="7687" max="7687" width="25" style="81" customWidth="1"/>
    <col min="7688" max="7688" width="26.77734375" style="81" customWidth="1"/>
    <col min="7689" max="7689" width="6.44140625" style="81" customWidth="1"/>
    <col min="7690" max="7690" width="6.33203125" style="81" customWidth="1"/>
    <col min="7691" max="7936" width="8.88671875" style="81"/>
    <col min="7937" max="7937" width="4.88671875" style="81" customWidth="1"/>
    <col min="7938" max="7938" width="7.109375" style="81" customWidth="1"/>
    <col min="7939" max="7939" width="16.109375" style="81" customWidth="1"/>
    <col min="7940" max="7940" width="7.6640625" style="81" customWidth="1"/>
    <col min="7941" max="7941" width="11.109375" style="81" customWidth="1"/>
    <col min="7942" max="7942" width="11.33203125" style="81" customWidth="1"/>
    <col min="7943" max="7943" width="25" style="81" customWidth="1"/>
    <col min="7944" max="7944" width="26.77734375" style="81" customWidth="1"/>
    <col min="7945" max="7945" width="6.44140625" style="81" customWidth="1"/>
    <col min="7946" max="7946" width="6.33203125" style="81" customWidth="1"/>
    <col min="7947" max="8192" width="8.88671875" style="81"/>
    <col min="8193" max="8193" width="4.88671875" style="81" customWidth="1"/>
    <col min="8194" max="8194" width="7.109375" style="81" customWidth="1"/>
    <col min="8195" max="8195" width="16.109375" style="81" customWidth="1"/>
    <col min="8196" max="8196" width="7.6640625" style="81" customWidth="1"/>
    <col min="8197" max="8197" width="11.109375" style="81" customWidth="1"/>
    <col min="8198" max="8198" width="11.33203125" style="81" customWidth="1"/>
    <col min="8199" max="8199" width="25" style="81" customWidth="1"/>
    <col min="8200" max="8200" width="26.77734375" style="81" customWidth="1"/>
    <col min="8201" max="8201" width="6.44140625" style="81" customWidth="1"/>
    <col min="8202" max="8202" width="6.33203125" style="81" customWidth="1"/>
    <col min="8203" max="8448" width="8.88671875" style="81"/>
    <col min="8449" max="8449" width="4.88671875" style="81" customWidth="1"/>
    <col min="8450" max="8450" width="7.109375" style="81" customWidth="1"/>
    <col min="8451" max="8451" width="16.109375" style="81" customWidth="1"/>
    <col min="8452" max="8452" width="7.6640625" style="81" customWidth="1"/>
    <col min="8453" max="8453" width="11.109375" style="81" customWidth="1"/>
    <col min="8454" max="8454" width="11.33203125" style="81" customWidth="1"/>
    <col min="8455" max="8455" width="25" style="81" customWidth="1"/>
    <col min="8456" max="8456" width="26.77734375" style="81" customWidth="1"/>
    <col min="8457" max="8457" width="6.44140625" style="81" customWidth="1"/>
    <col min="8458" max="8458" width="6.33203125" style="81" customWidth="1"/>
    <col min="8459" max="8704" width="8.88671875" style="81"/>
    <col min="8705" max="8705" width="4.88671875" style="81" customWidth="1"/>
    <col min="8706" max="8706" width="7.109375" style="81" customWidth="1"/>
    <col min="8707" max="8707" width="16.109375" style="81" customWidth="1"/>
    <col min="8708" max="8708" width="7.6640625" style="81" customWidth="1"/>
    <col min="8709" max="8709" width="11.109375" style="81" customWidth="1"/>
    <col min="8710" max="8710" width="11.33203125" style="81" customWidth="1"/>
    <col min="8711" max="8711" width="25" style="81" customWidth="1"/>
    <col min="8712" max="8712" width="26.77734375" style="81" customWidth="1"/>
    <col min="8713" max="8713" width="6.44140625" style="81" customWidth="1"/>
    <col min="8714" max="8714" width="6.33203125" style="81" customWidth="1"/>
    <col min="8715" max="8960" width="8.88671875" style="81"/>
    <col min="8961" max="8961" width="4.88671875" style="81" customWidth="1"/>
    <col min="8962" max="8962" width="7.109375" style="81" customWidth="1"/>
    <col min="8963" max="8963" width="16.109375" style="81" customWidth="1"/>
    <col min="8964" max="8964" width="7.6640625" style="81" customWidth="1"/>
    <col min="8965" max="8965" width="11.109375" style="81" customWidth="1"/>
    <col min="8966" max="8966" width="11.33203125" style="81" customWidth="1"/>
    <col min="8967" max="8967" width="25" style="81" customWidth="1"/>
    <col min="8968" max="8968" width="26.77734375" style="81" customWidth="1"/>
    <col min="8969" max="8969" width="6.44140625" style="81" customWidth="1"/>
    <col min="8970" max="8970" width="6.33203125" style="81" customWidth="1"/>
    <col min="8971" max="9216" width="8.88671875" style="81"/>
    <col min="9217" max="9217" width="4.88671875" style="81" customWidth="1"/>
    <col min="9218" max="9218" width="7.109375" style="81" customWidth="1"/>
    <col min="9219" max="9219" width="16.109375" style="81" customWidth="1"/>
    <col min="9220" max="9220" width="7.6640625" style="81" customWidth="1"/>
    <col min="9221" max="9221" width="11.109375" style="81" customWidth="1"/>
    <col min="9222" max="9222" width="11.33203125" style="81" customWidth="1"/>
    <col min="9223" max="9223" width="25" style="81" customWidth="1"/>
    <col min="9224" max="9224" width="26.77734375" style="81" customWidth="1"/>
    <col min="9225" max="9225" width="6.44140625" style="81" customWidth="1"/>
    <col min="9226" max="9226" width="6.33203125" style="81" customWidth="1"/>
    <col min="9227" max="9472" width="8.88671875" style="81"/>
    <col min="9473" max="9473" width="4.88671875" style="81" customWidth="1"/>
    <col min="9474" max="9474" width="7.109375" style="81" customWidth="1"/>
    <col min="9475" max="9475" width="16.109375" style="81" customWidth="1"/>
    <col min="9476" max="9476" width="7.6640625" style="81" customWidth="1"/>
    <col min="9477" max="9477" width="11.109375" style="81" customWidth="1"/>
    <col min="9478" max="9478" width="11.33203125" style="81" customWidth="1"/>
    <col min="9479" max="9479" width="25" style="81" customWidth="1"/>
    <col min="9480" max="9480" width="26.77734375" style="81" customWidth="1"/>
    <col min="9481" max="9481" width="6.44140625" style="81" customWidth="1"/>
    <col min="9482" max="9482" width="6.33203125" style="81" customWidth="1"/>
    <col min="9483" max="9728" width="8.88671875" style="81"/>
    <col min="9729" max="9729" width="4.88671875" style="81" customWidth="1"/>
    <col min="9730" max="9730" width="7.109375" style="81" customWidth="1"/>
    <col min="9731" max="9731" width="16.109375" style="81" customWidth="1"/>
    <col min="9732" max="9732" width="7.6640625" style="81" customWidth="1"/>
    <col min="9733" max="9733" width="11.109375" style="81" customWidth="1"/>
    <col min="9734" max="9734" width="11.33203125" style="81" customWidth="1"/>
    <col min="9735" max="9735" width="25" style="81" customWidth="1"/>
    <col min="9736" max="9736" width="26.77734375" style="81" customWidth="1"/>
    <col min="9737" max="9737" width="6.44140625" style="81" customWidth="1"/>
    <col min="9738" max="9738" width="6.33203125" style="81" customWidth="1"/>
    <col min="9739" max="9984" width="8.88671875" style="81"/>
    <col min="9985" max="9985" width="4.88671875" style="81" customWidth="1"/>
    <col min="9986" max="9986" width="7.109375" style="81" customWidth="1"/>
    <col min="9987" max="9987" width="16.109375" style="81" customWidth="1"/>
    <col min="9988" max="9988" width="7.6640625" style="81" customWidth="1"/>
    <col min="9989" max="9989" width="11.109375" style="81" customWidth="1"/>
    <col min="9990" max="9990" width="11.33203125" style="81" customWidth="1"/>
    <col min="9991" max="9991" width="25" style="81" customWidth="1"/>
    <col min="9992" max="9992" width="26.77734375" style="81" customWidth="1"/>
    <col min="9993" max="9993" width="6.44140625" style="81" customWidth="1"/>
    <col min="9994" max="9994" width="6.33203125" style="81" customWidth="1"/>
    <col min="9995" max="10240" width="8.88671875" style="81"/>
    <col min="10241" max="10241" width="4.88671875" style="81" customWidth="1"/>
    <col min="10242" max="10242" width="7.109375" style="81" customWidth="1"/>
    <col min="10243" max="10243" width="16.109375" style="81" customWidth="1"/>
    <col min="10244" max="10244" width="7.6640625" style="81" customWidth="1"/>
    <col min="10245" max="10245" width="11.109375" style="81" customWidth="1"/>
    <col min="10246" max="10246" width="11.33203125" style="81" customWidth="1"/>
    <col min="10247" max="10247" width="25" style="81" customWidth="1"/>
    <col min="10248" max="10248" width="26.77734375" style="81" customWidth="1"/>
    <col min="10249" max="10249" width="6.44140625" style="81" customWidth="1"/>
    <col min="10250" max="10250" width="6.33203125" style="81" customWidth="1"/>
    <col min="10251" max="10496" width="8.88671875" style="81"/>
    <col min="10497" max="10497" width="4.88671875" style="81" customWidth="1"/>
    <col min="10498" max="10498" width="7.109375" style="81" customWidth="1"/>
    <col min="10499" max="10499" width="16.109375" style="81" customWidth="1"/>
    <col min="10500" max="10500" width="7.6640625" style="81" customWidth="1"/>
    <col min="10501" max="10501" width="11.109375" style="81" customWidth="1"/>
    <col min="10502" max="10502" width="11.33203125" style="81" customWidth="1"/>
    <col min="10503" max="10503" width="25" style="81" customWidth="1"/>
    <col min="10504" max="10504" width="26.77734375" style="81" customWidth="1"/>
    <col min="10505" max="10505" width="6.44140625" style="81" customWidth="1"/>
    <col min="10506" max="10506" width="6.33203125" style="81" customWidth="1"/>
    <col min="10507" max="10752" width="8.88671875" style="81"/>
    <col min="10753" max="10753" width="4.88671875" style="81" customWidth="1"/>
    <col min="10754" max="10754" width="7.109375" style="81" customWidth="1"/>
    <col min="10755" max="10755" width="16.109375" style="81" customWidth="1"/>
    <col min="10756" max="10756" width="7.6640625" style="81" customWidth="1"/>
    <col min="10757" max="10757" width="11.109375" style="81" customWidth="1"/>
    <col min="10758" max="10758" width="11.33203125" style="81" customWidth="1"/>
    <col min="10759" max="10759" width="25" style="81" customWidth="1"/>
    <col min="10760" max="10760" width="26.77734375" style="81" customWidth="1"/>
    <col min="10761" max="10761" width="6.44140625" style="81" customWidth="1"/>
    <col min="10762" max="10762" width="6.33203125" style="81" customWidth="1"/>
    <col min="10763" max="11008" width="8.88671875" style="81"/>
    <col min="11009" max="11009" width="4.88671875" style="81" customWidth="1"/>
    <col min="11010" max="11010" width="7.109375" style="81" customWidth="1"/>
    <col min="11011" max="11011" width="16.109375" style="81" customWidth="1"/>
    <col min="11012" max="11012" width="7.6640625" style="81" customWidth="1"/>
    <col min="11013" max="11013" width="11.109375" style="81" customWidth="1"/>
    <col min="11014" max="11014" width="11.33203125" style="81" customWidth="1"/>
    <col min="11015" max="11015" width="25" style="81" customWidth="1"/>
    <col min="11016" max="11016" width="26.77734375" style="81" customWidth="1"/>
    <col min="11017" max="11017" width="6.44140625" style="81" customWidth="1"/>
    <col min="11018" max="11018" width="6.33203125" style="81" customWidth="1"/>
    <col min="11019" max="11264" width="8.88671875" style="81"/>
    <col min="11265" max="11265" width="4.88671875" style="81" customWidth="1"/>
    <col min="11266" max="11266" width="7.109375" style="81" customWidth="1"/>
    <col min="11267" max="11267" width="16.109375" style="81" customWidth="1"/>
    <col min="11268" max="11268" width="7.6640625" style="81" customWidth="1"/>
    <col min="11269" max="11269" width="11.109375" style="81" customWidth="1"/>
    <col min="11270" max="11270" width="11.33203125" style="81" customWidth="1"/>
    <col min="11271" max="11271" width="25" style="81" customWidth="1"/>
    <col min="11272" max="11272" width="26.77734375" style="81" customWidth="1"/>
    <col min="11273" max="11273" width="6.44140625" style="81" customWidth="1"/>
    <col min="11274" max="11274" width="6.33203125" style="81" customWidth="1"/>
    <col min="11275" max="11520" width="8.88671875" style="81"/>
    <col min="11521" max="11521" width="4.88671875" style="81" customWidth="1"/>
    <col min="11522" max="11522" width="7.109375" style="81" customWidth="1"/>
    <col min="11523" max="11523" width="16.109375" style="81" customWidth="1"/>
    <col min="11524" max="11524" width="7.6640625" style="81" customWidth="1"/>
    <col min="11525" max="11525" width="11.109375" style="81" customWidth="1"/>
    <col min="11526" max="11526" width="11.33203125" style="81" customWidth="1"/>
    <col min="11527" max="11527" width="25" style="81" customWidth="1"/>
    <col min="11528" max="11528" width="26.77734375" style="81" customWidth="1"/>
    <col min="11529" max="11529" width="6.44140625" style="81" customWidth="1"/>
    <col min="11530" max="11530" width="6.33203125" style="81" customWidth="1"/>
    <col min="11531" max="11776" width="8.88671875" style="81"/>
    <col min="11777" max="11777" width="4.88671875" style="81" customWidth="1"/>
    <col min="11778" max="11778" width="7.109375" style="81" customWidth="1"/>
    <col min="11779" max="11779" width="16.109375" style="81" customWidth="1"/>
    <col min="11780" max="11780" width="7.6640625" style="81" customWidth="1"/>
    <col min="11781" max="11781" width="11.109375" style="81" customWidth="1"/>
    <col min="11782" max="11782" width="11.33203125" style="81" customWidth="1"/>
    <col min="11783" max="11783" width="25" style="81" customWidth="1"/>
    <col min="11784" max="11784" width="26.77734375" style="81" customWidth="1"/>
    <col min="11785" max="11785" width="6.44140625" style="81" customWidth="1"/>
    <col min="11786" max="11786" width="6.33203125" style="81" customWidth="1"/>
    <col min="11787" max="12032" width="8.88671875" style="81"/>
    <col min="12033" max="12033" width="4.88671875" style="81" customWidth="1"/>
    <col min="12034" max="12034" width="7.109375" style="81" customWidth="1"/>
    <col min="12035" max="12035" width="16.109375" style="81" customWidth="1"/>
    <col min="12036" max="12036" width="7.6640625" style="81" customWidth="1"/>
    <col min="12037" max="12037" width="11.109375" style="81" customWidth="1"/>
    <col min="12038" max="12038" width="11.33203125" style="81" customWidth="1"/>
    <col min="12039" max="12039" width="25" style="81" customWidth="1"/>
    <col min="12040" max="12040" width="26.77734375" style="81" customWidth="1"/>
    <col min="12041" max="12041" width="6.44140625" style="81" customWidth="1"/>
    <col min="12042" max="12042" width="6.33203125" style="81" customWidth="1"/>
    <col min="12043" max="12288" width="8.88671875" style="81"/>
    <col min="12289" max="12289" width="4.88671875" style="81" customWidth="1"/>
    <col min="12290" max="12290" width="7.109375" style="81" customWidth="1"/>
    <col min="12291" max="12291" width="16.109375" style="81" customWidth="1"/>
    <col min="12292" max="12292" width="7.6640625" style="81" customWidth="1"/>
    <col min="12293" max="12293" width="11.109375" style="81" customWidth="1"/>
    <col min="12294" max="12294" width="11.33203125" style="81" customWidth="1"/>
    <col min="12295" max="12295" width="25" style="81" customWidth="1"/>
    <col min="12296" max="12296" width="26.77734375" style="81" customWidth="1"/>
    <col min="12297" max="12297" width="6.44140625" style="81" customWidth="1"/>
    <col min="12298" max="12298" width="6.33203125" style="81" customWidth="1"/>
    <col min="12299" max="12544" width="8.88671875" style="81"/>
    <col min="12545" max="12545" width="4.88671875" style="81" customWidth="1"/>
    <col min="12546" max="12546" width="7.109375" style="81" customWidth="1"/>
    <col min="12547" max="12547" width="16.109375" style="81" customWidth="1"/>
    <col min="12548" max="12548" width="7.6640625" style="81" customWidth="1"/>
    <col min="12549" max="12549" width="11.109375" style="81" customWidth="1"/>
    <col min="12550" max="12550" width="11.33203125" style="81" customWidth="1"/>
    <col min="12551" max="12551" width="25" style="81" customWidth="1"/>
    <col min="12552" max="12552" width="26.77734375" style="81" customWidth="1"/>
    <col min="12553" max="12553" width="6.44140625" style="81" customWidth="1"/>
    <col min="12554" max="12554" width="6.33203125" style="81" customWidth="1"/>
    <col min="12555" max="12800" width="8.88671875" style="81"/>
    <col min="12801" max="12801" width="4.88671875" style="81" customWidth="1"/>
    <col min="12802" max="12802" width="7.109375" style="81" customWidth="1"/>
    <col min="12803" max="12803" width="16.109375" style="81" customWidth="1"/>
    <col min="12804" max="12804" width="7.6640625" style="81" customWidth="1"/>
    <col min="12805" max="12805" width="11.109375" style="81" customWidth="1"/>
    <col min="12806" max="12806" width="11.33203125" style="81" customWidth="1"/>
    <col min="12807" max="12807" width="25" style="81" customWidth="1"/>
    <col min="12808" max="12808" width="26.77734375" style="81" customWidth="1"/>
    <col min="12809" max="12809" width="6.44140625" style="81" customWidth="1"/>
    <col min="12810" max="12810" width="6.33203125" style="81" customWidth="1"/>
    <col min="12811" max="13056" width="8.88671875" style="81"/>
    <col min="13057" max="13057" width="4.88671875" style="81" customWidth="1"/>
    <col min="13058" max="13058" width="7.109375" style="81" customWidth="1"/>
    <col min="13059" max="13059" width="16.109375" style="81" customWidth="1"/>
    <col min="13060" max="13060" width="7.6640625" style="81" customWidth="1"/>
    <col min="13061" max="13061" width="11.109375" style="81" customWidth="1"/>
    <col min="13062" max="13062" width="11.33203125" style="81" customWidth="1"/>
    <col min="13063" max="13063" width="25" style="81" customWidth="1"/>
    <col min="13064" max="13064" width="26.77734375" style="81" customWidth="1"/>
    <col min="13065" max="13065" width="6.44140625" style="81" customWidth="1"/>
    <col min="13066" max="13066" width="6.33203125" style="81" customWidth="1"/>
    <col min="13067" max="13312" width="8.88671875" style="81"/>
    <col min="13313" max="13313" width="4.88671875" style="81" customWidth="1"/>
    <col min="13314" max="13314" width="7.109375" style="81" customWidth="1"/>
    <col min="13315" max="13315" width="16.109375" style="81" customWidth="1"/>
    <col min="13316" max="13316" width="7.6640625" style="81" customWidth="1"/>
    <col min="13317" max="13317" width="11.109375" style="81" customWidth="1"/>
    <col min="13318" max="13318" width="11.33203125" style="81" customWidth="1"/>
    <col min="13319" max="13319" width="25" style="81" customWidth="1"/>
    <col min="13320" max="13320" width="26.77734375" style="81" customWidth="1"/>
    <col min="13321" max="13321" width="6.44140625" style="81" customWidth="1"/>
    <col min="13322" max="13322" width="6.33203125" style="81" customWidth="1"/>
    <col min="13323" max="13568" width="8.88671875" style="81"/>
    <col min="13569" max="13569" width="4.88671875" style="81" customWidth="1"/>
    <col min="13570" max="13570" width="7.109375" style="81" customWidth="1"/>
    <col min="13571" max="13571" width="16.109375" style="81" customWidth="1"/>
    <col min="13572" max="13572" width="7.6640625" style="81" customWidth="1"/>
    <col min="13573" max="13573" width="11.109375" style="81" customWidth="1"/>
    <col min="13574" max="13574" width="11.33203125" style="81" customWidth="1"/>
    <col min="13575" max="13575" width="25" style="81" customWidth="1"/>
    <col min="13576" max="13576" width="26.77734375" style="81" customWidth="1"/>
    <col min="13577" max="13577" width="6.44140625" style="81" customWidth="1"/>
    <col min="13578" max="13578" width="6.33203125" style="81" customWidth="1"/>
    <col min="13579" max="13824" width="8.88671875" style="81"/>
    <col min="13825" max="13825" width="4.88671875" style="81" customWidth="1"/>
    <col min="13826" max="13826" width="7.109375" style="81" customWidth="1"/>
    <col min="13827" max="13827" width="16.109375" style="81" customWidth="1"/>
    <col min="13828" max="13828" width="7.6640625" style="81" customWidth="1"/>
    <col min="13829" max="13829" width="11.109375" style="81" customWidth="1"/>
    <col min="13830" max="13830" width="11.33203125" style="81" customWidth="1"/>
    <col min="13831" max="13831" width="25" style="81" customWidth="1"/>
    <col min="13832" max="13832" width="26.77734375" style="81" customWidth="1"/>
    <col min="13833" max="13833" width="6.44140625" style="81" customWidth="1"/>
    <col min="13834" max="13834" width="6.33203125" style="81" customWidth="1"/>
    <col min="13835" max="14080" width="8.88671875" style="81"/>
    <col min="14081" max="14081" width="4.88671875" style="81" customWidth="1"/>
    <col min="14082" max="14082" width="7.109375" style="81" customWidth="1"/>
    <col min="14083" max="14083" width="16.109375" style="81" customWidth="1"/>
    <col min="14084" max="14084" width="7.6640625" style="81" customWidth="1"/>
    <col min="14085" max="14085" width="11.109375" style="81" customWidth="1"/>
    <col min="14086" max="14086" width="11.33203125" style="81" customWidth="1"/>
    <col min="14087" max="14087" width="25" style="81" customWidth="1"/>
    <col min="14088" max="14088" width="26.77734375" style="81" customWidth="1"/>
    <col min="14089" max="14089" width="6.44140625" style="81" customWidth="1"/>
    <col min="14090" max="14090" width="6.33203125" style="81" customWidth="1"/>
    <col min="14091" max="14336" width="8.88671875" style="81"/>
    <col min="14337" max="14337" width="4.88671875" style="81" customWidth="1"/>
    <col min="14338" max="14338" width="7.109375" style="81" customWidth="1"/>
    <col min="14339" max="14339" width="16.109375" style="81" customWidth="1"/>
    <col min="14340" max="14340" width="7.6640625" style="81" customWidth="1"/>
    <col min="14341" max="14341" width="11.109375" style="81" customWidth="1"/>
    <col min="14342" max="14342" width="11.33203125" style="81" customWidth="1"/>
    <col min="14343" max="14343" width="25" style="81" customWidth="1"/>
    <col min="14344" max="14344" width="26.77734375" style="81" customWidth="1"/>
    <col min="14345" max="14345" width="6.44140625" style="81" customWidth="1"/>
    <col min="14346" max="14346" width="6.33203125" style="81" customWidth="1"/>
    <col min="14347" max="14592" width="8.88671875" style="81"/>
    <col min="14593" max="14593" width="4.88671875" style="81" customWidth="1"/>
    <col min="14594" max="14594" width="7.109375" style="81" customWidth="1"/>
    <col min="14595" max="14595" width="16.109375" style="81" customWidth="1"/>
    <col min="14596" max="14596" width="7.6640625" style="81" customWidth="1"/>
    <col min="14597" max="14597" width="11.109375" style="81" customWidth="1"/>
    <col min="14598" max="14598" width="11.33203125" style="81" customWidth="1"/>
    <col min="14599" max="14599" width="25" style="81" customWidth="1"/>
    <col min="14600" max="14600" width="26.77734375" style="81" customWidth="1"/>
    <col min="14601" max="14601" width="6.44140625" style="81" customWidth="1"/>
    <col min="14602" max="14602" width="6.33203125" style="81" customWidth="1"/>
    <col min="14603" max="14848" width="8.88671875" style="81"/>
    <col min="14849" max="14849" width="4.88671875" style="81" customWidth="1"/>
    <col min="14850" max="14850" width="7.109375" style="81" customWidth="1"/>
    <col min="14851" max="14851" width="16.109375" style="81" customWidth="1"/>
    <col min="14852" max="14852" width="7.6640625" style="81" customWidth="1"/>
    <col min="14853" max="14853" width="11.109375" style="81" customWidth="1"/>
    <col min="14854" max="14854" width="11.33203125" style="81" customWidth="1"/>
    <col min="14855" max="14855" width="25" style="81" customWidth="1"/>
    <col min="14856" max="14856" width="26.77734375" style="81" customWidth="1"/>
    <col min="14857" max="14857" width="6.44140625" style="81" customWidth="1"/>
    <col min="14858" max="14858" width="6.33203125" style="81" customWidth="1"/>
    <col min="14859" max="15104" width="8.88671875" style="81"/>
    <col min="15105" max="15105" width="4.88671875" style="81" customWidth="1"/>
    <col min="15106" max="15106" width="7.109375" style="81" customWidth="1"/>
    <col min="15107" max="15107" width="16.109375" style="81" customWidth="1"/>
    <col min="15108" max="15108" width="7.6640625" style="81" customWidth="1"/>
    <col min="15109" max="15109" width="11.109375" style="81" customWidth="1"/>
    <col min="15110" max="15110" width="11.33203125" style="81" customWidth="1"/>
    <col min="15111" max="15111" width="25" style="81" customWidth="1"/>
    <col min="15112" max="15112" width="26.77734375" style="81" customWidth="1"/>
    <col min="15113" max="15113" width="6.44140625" style="81" customWidth="1"/>
    <col min="15114" max="15114" width="6.33203125" style="81" customWidth="1"/>
    <col min="15115" max="15360" width="8.88671875" style="81"/>
    <col min="15361" max="15361" width="4.88671875" style="81" customWidth="1"/>
    <col min="15362" max="15362" width="7.109375" style="81" customWidth="1"/>
    <col min="15363" max="15363" width="16.109375" style="81" customWidth="1"/>
    <col min="15364" max="15364" width="7.6640625" style="81" customWidth="1"/>
    <col min="15365" max="15365" width="11.109375" style="81" customWidth="1"/>
    <col min="15366" max="15366" width="11.33203125" style="81" customWidth="1"/>
    <col min="15367" max="15367" width="25" style="81" customWidth="1"/>
    <col min="15368" max="15368" width="26.77734375" style="81" customWidth="1"/>
    <col min="15369" max="15369" width="6.44140625" style="81" customWidth="1"/>
    <col min="15370" max="15370" width="6.33203125" style="81" customWidth="1"/>
    <col min="15371" max="15616" width="8.88671875" style="81"/>
    <col min="15617" max="15617" width="4.88671875" style="81" customWidth="1"/>
    <col min="15618" max="15618" width="7.109375" style="81" customWidth="1"/>
    <col min="15619" max="15619" width="16.109375" style="81" customWidth="1"/>
    <col min="15620" max="15620" width="7.6640625" style="81" customWidth="1"/>
    <col min="15621" max="15621" width="11.109375" style="81" customWidth="1"/>
    <col min="15622" max="15622" width="11.33203125" style="81" customWidth="1"/>
    <col min="15623" max="15623" width="25" style="81" customWidth="1"/>
    <col min="15624" max="15624" width="26.77734375" style="81" customWidth="1"/>
    <col min="15625" max="15625" width="6.44140625" style="81" customWidth="1"/>
    <col min="15626" max="15626" width="6.33203125" style="81" customWidth="1"/>
    <col min="15627" max="15872" width="8.88671875" style="81"/>
    <col min="15873" max="15873" width="4.88671875" style="81" customWidth="1"/>
    <col min="15874" max="15874" width="7.109375" style="81" customWidth="1"/>
    <col min="15875" max="15875" width="16.109375" style="81" customWidth="1"/>
    <col min="15876" max="15876" width="7.6640625" style="81" customWidth="1"/>
    <col min="15877" max="15877" width="11.109375" style="81" customWidth="1"/>
    <col min="15878" max="15878" width="11.33203125" style="81" customWidth="1"/>
    <col min="15879" max="15879" width="25" style="81" customWidth="1"/>
    <col min="15880" max="15880" width="26.77734375" style="81" customWidth="1"/>
    <col min="15881" max="15881" width="6.44140625" style="81" customWidth="1"/>
    <col min="15882" max="15882" width="6.33203125" style="81" customWidth="1"/>
    <col min="15883" max="16128" width="8.88671875" style="81"/>
    <col min="16129" max="16129" width="4.88671875" style="81" customWidth="1"/>
    <col min="16130" max="16130" width="7.109375" style="81" customWidth="1"/>
    <col min="16131" max="16131" width="16.109375" style="81" customWidth="1"/>
    <col min="16132" max="16132" width="7.6640625" style="81" customWidth="1"/>
    <col min="16133" max="16133" width="11.109375" style="81" customWidth="1"/>
    <col min="16134" max="16134" width="11.33203125" style="81" customWidth="1"/>
    <col min="16135" max="16135" width="25" style="81" customWidth="1"/>
    <col min="16136" max="16136" width="26.77734375" style="81" customWidth="1"/>
    <col min="16137" max="16137" width="6.44140625" style="81" customWidth="1"/>
    <col min="16138" max="16138" width="6.33203125" style="81" customWidth="1"/>
    <col min="16139" max="16384" width="8.88671875" style="81"/>
  </cols>
  <sheetData>
    <row r="1" spans="1:10" ht="30.75" customHeight="1">
      <c r="A1" s="520" t="s">
        <v>1994</v>
      </c>
      <c r="B1" s="520"/>
    </row>
    <row r="2" spans="1:10" ht="51" customHeight="1">
      <c r="A2" s="514" t="s">
        <v>1972</v>
      </c>
      <c r="B2" s="514"/>
      <c r="C2" s="514"/>
      <c r="D2" s="514"/>
      <c r="E2" s="514"/>
      <c r="F2" s="514"/>
      <c r="G2" s="514"/>
      <c r="H2" s="514"/>
      <c r="I2" s="514"/>
      <c r="J2" s="514"/>
    </row>
    <row r="3" spans="1:10" s="193" customFormat="1" ht="21.75" customHeight="1" thickBot="1">
      <c r="A3" s="191"/>
      <c r="B3" s="191"/>
      <c r="C3" s="191"/>
      <c r="D3" s="192"/>
      <c r="E3" s="192"/>
      <c r="F3" s="192"/>
      <c r="G3" s="192"/>
      <c r="H3" s="521"/>
      <c r="I3" s="522"/>
      <c r="J3" s="522"/>
    </row>
    <row r="4" spans="1:10" s="80" customFormat="1" ht="36" customHeight="1" thickBot="1">
      <c r="A4" s="90" t="s">
        <v>1973</v>
      </c>
      <c r="B4" s="91" t="s">
        <v>1974</v>
      </c>
      <c r="C4" s="92" t="s">
        <v>1975</v>
      </c>
      <c r="D4" s="91" t="s">
        <v>1976</v>
      </c>
      <c r="E4" s="92" t="s">
        <v>1977</v>
      </c>
      <c r="F4" s="92" t="s">
        <v>1978</v>
      </c>
      <c r="G4" s="92" t="s">
        <v>1979</v>
      </c>
      <c r="H4" s="92" t="s">
        <v>2000</v>
      </c>
      <c r="I4" s="91" t="s">
        <v>1980</v>
      </c>
      <c r="J4" s="184" t="s">
        <v>1981</v>
      </c>
    </row>
    <row r="5" spans="1:10" ht="45.75" customHeight="1" thickTop="1">
      <c r="A5" s="84" t="s">
        <v>1982</v>
      </c>
      <c r="B5" s="85"/>
      <c r="C5" s="484" t="s">
        <v>1983</v>
      </c>
      <c r="D5" s="485">
        <v>40</v>
      </c>
      <c r="E5" s="85"/>
      <c r="F5" s="85"/>
      <c r="G5" s="85"/>
      <c r="H5" s="87"/>
      <c r="I5" s="87"/>
      <c r="J5" s="486"/>
    </row>
    <row r="6" spans="1:10" ht="68.25" customHeight="1">
      <c r="A6" s="41">
        <v>1</v>
      </c>
      <c r="B6" s="59" t="s">
        <v>1984</v>
      </c>
      <c r="C6" s="44" t="s">
        <v>1985</v>
      </c>
      <c r="D6" s="481">
        <v>140</v>
      </c>
      <c r="E6" s="44" t="s">
        <v>1986</v>
      </c>
      <c r="F6" s="42" t="s">
        <v>1987</v>
      </c>
      <c r="G6" s="44" t="s">
        <v>1988</v>
      </c>
      <c r="H6" s="44" t="s">
        <v>2001</v>
      </c>
      <c r="I6" s="44">
        <v>1</v>
      </c>
      <c r="J6" s="480"/>
    </row>
    <row r="7" spans="1:10" ht="99.95" customHeight="1" thickBot="1">
      <c r="A7" s="65">
        <v>1</v>
      </c>
      <c r="B7" s="66" t="s">
        <v>1984</v>
      </c>
      <c r="C7" s="67" t="s">
        <v>1989</v>
      </c>
      <c r="D7" s="482">
        <v>130</v>
      </c>
      <c r="E7" s="68" t="s">
        <v>1990</v>
      </c>
      <c r="F7" s="68" t="s">
        <v>1991</v>
      </c>
      <c r="G7" s="156" t="s">
        <v>1992</v>
      </c>
      <c r="H7" s="69" t="s">
        <v>2002</v>
      </c>
      <c r="I7" s="69">
        <v>2</v>
      </c>
      <c r="J7" s="483"/>
    </row>
    <row r="8" spans="1:10">
      <c r="G8" s="479"/>
    </row>
    <row r="12" spans="1:10">
      <c r="H12" s="81" t="s">
        <v>1993</v>
      </c>
    </row>
  </sheetData>
  <mergeCells count="3">
    <mergeCell ref="A1:B1"/>
    <mergeCell ref="A2:J2"/>
    <mergeCell ref="H3:J3"/>
  </mergeCells>
  <phoneticPr fontId="2" type="noConversion"/>
  <pageMargins left="0.39370078740157483" right="0.39370078740157483"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21</vt:i4>
      </vt:variant>
      <vt:variant>
        <vt:lpstr>이름이 지정된 범위</vt:lpstr>
      </vt:variant>
      <vt:variant>
        <vt:i4>19</vt:i4>
      </vt:variant>
    </vt:vector>
  </HeadingPairs>
  <TitlesOfParts>
    <vt:vector size="40" baseType="lpstr">
      <vt:lpstr>겉표지</vt:lpstr>
      <vt:lpstr>속표지</vt:lpstr>
      <vt:lpstr>행정지원분과표지</vt:lpstr>
      <vt:lpstr>우선순위행정지원</vt:lpstr>
      <vt:lpstr>행정지원분과</vt:lpstr>
      <vt:lpstr>복지환경분과표지</vt:lpstr>
      <vt:lpstr>우선순위복지환경</vt:lpstr>
      <vt:lpstr>복지환경분과</vt:lpstr>
      <vt:lpstr>관광문화분과표지</vt:lpstr>
      <vt:lpstr>우선순위관광문화</vt:lpstr>
      <vt:lpstr>관광문화분과</vt:lpstr>
      <vt:lpstr>보건위생분과표지</vt:lpstr>
      <vt:lpstr>우선순위보건위생</vt:lpstr>
      <vt:lpstr>보건위생분과</vt:lpstr>
      <vt:lpstr>농업분과표지</vt:lpstr>
      <vt:lpstr>우선순위농업</vt:lpstr>
      <vt:lpstr>농업분과</vt:lpstr>
      <vt:lpstr>도시건설분과표지</vt:lpstr>
      <vt:lpstr>우선순위도시건설</vt:lpstr>
      <vt:lpstr>도시건설분과</vt:lpstr>
      <vt:lpstr>행사축제</vt:lpstr>
      <vt:lpstr>관광문화분과!Print_Area</vt:lpstr>
      <vt:lpstr>관광문화분과표지!Print_Area</vt:lpstr>
      <vt:lpstr>농업분과!Print_Area</vt:lpstr>
      <vt:lpstr>농업분과표지!Print_Area</vt:lpstr>
      <vt:lpstr>도시건설분과!Print_Area</vt:lpstr>
      <vt:lpstr>도시건설분과표지!Print_Area</vt:lpstr>
      <vt:lpstr>보건위생분과!Print_Area</vt:lpstr>
      <vt:lpstr>보건위생분과표지!Print_Area</vt:lpstr>
      <vt:lpstr>복지환경분과!Print_Area</vt:lpstr>
      <vt:lpstr>복지환경분과표지!Print_Area</vt:lpstr>
      <vt:lpstr>속표지!Print_Area</vt:lpstr>
      <vt:lpstr>행정지원분과!Print_Area</vt:lpstr>
      <vt:lpstr>행정지원분과표지!Print_Area</vt:lpstr>
      <vt:lpstr>관광문화분과!Print_Titles</vt:lpstr>
      <vt:lpstr>농업분과!Print_Titles</vt:lpstr>
      <vt:lpstr>도시건설분과!Print_Titles</vt:lpstr>
      <vt:lpstr>보건위생분과!Print_Titles</vt:lpstr>
      <vt:lpstr>복지환경분과!Print_Titles</vt:lpstr>
      <vt:lpstr>행정지원분과!Print_Titles</vt:lpstr>
    </vt:vector>
  </TitlesOfParts>
  <Company>스머프마을</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투덜이</dc:creator>
  <cp:lastModifiedBy>User</cp:lastModifiedBy>
  <cp:lastPrinted>2014-10-14T02:54:41Z</cp:lastPrinted>
  <dcterms:created xsi:type="dcterms:W3CDTF">2008-10-06T04:23:08Z</dcterms:created>
  <dcterms:modified xsi:type="dcterms:W3CDTF">2014-10-14T04:42:03Z</dcterms:modified>
</cp:coreProperties>
</file>